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02014\Downloads\仙北\"/>
    </mc:Choice>
  </mc:AlternateContent>
  <xr:revisionPtr revIDLastSave="0" documentId="13_ncr:1_{6CD80E90-7E38-478C-9149-6455235F9FAF}" xr6:coauthVersionLast="47" xr6:coauthVersionMax="47" xr10:uidLastSave="{00000000-0000-0000-0000-000000000000}"/>
  <bookViews>
    <workbookView xWindow="-120" yWindow="-120" windowWidth="21840" windowHeight="13140" tabRatio="711" xr2:uid="{00000000-000D-0000-FFFF-FFFF00000000}"/>
  </bookViews>
  <sheets>
    <sheet name="大会要項 " sheetId="6" r:id="rId1"/>
    <sheet name="記入例" sheetId="7" r:id="rId2"/>
    <sheet name="エントリーシート（選手登録・個人）" sheetId="8" r:id="rId3"/>
    <sheet name="エントリーシート（リレー）" sheetId="9" r:id="rId4"/>
    <sheet name="健康観察報告書" sheetId="10" r:id="rId5"/>
    <sheet name="観覧者連絡票" sheetId="12" r:id="rId6"/>
    <sheet name="会場案内図" sheetId="13" r:id="rId7"/>
  </sheets>
  <definedNames>
    <definedName name="_xlnm._FilterDatabase" localSheetId="3" hidden="1">'エントリーシート（リレー）'!$A$7:$AN$7</definedName>
    <definedName name="_xlnm._FilterDatabase" localSheetId="2" hidden="1">'エントリーシート（選手登録・個人）'!$A$7:$AM$7</definedName>
    <definedName name="_xlnm._FilterDatabase" localSheetId="1" hidden="1">記入例!$A$8:$V$68</definedName>
    <definedName name="_xlnm.Print_Area" localSheetId="3">'エントリーシート（リレー）'!$A$1:$V$27</definedName>
    <definedName name="_xlnm.Print_Area" localSheetId="2">'エントリーシート（選手登録・個人）'!$A$1:$V$47</definedName>
    <definedName name="_xlnm.Print_Area" localSheetId="5">観覧者連絡票!$B$1:$I$34</definedName>
    <definedName name="_xlnm.Print_Area" localSheetId="1">記入例!$A$1:$V$27</definedName>
    <definedName name="_xlnm.Print_Area" localSheetId="4">健康観察報告書!$A:$F</definedName>
    <definedName name="_xlnm.Print_Titles" localSheetId="3">'エントリーシート（リレー）'!$1:$8</definedName>
    <definedName name="_xlnm.Print_Titles" localSheetId="2">'エントリーシート（選手登録・個人）'!$1:$8</definedName>
    <definedName name="_xlnm.Print_Titles" localSheetId="1">記入例!$1:$8</definedName>
    <definedName name="リレー種目ID1">'エントリーシート（リレー）'!$W$8:$W$67</definedName>
    <definedName name="リレー種目ID2">'エントリーシート（リレー）'!$X$8:$X$67</definedName>
    <definedName name="リレー種目ID3">'エントリーシート（リレー）'!$Y$8:$Y$67</definedName>
    <definedName name="個人_No">'エントリーシート（選手登録・個人）'!$A$7:$A$88</definedName>
    <definedName name="個人_氏名">'エントリーシート（選手登録・個人）'!$B$7:$B$88</definedName>
    <definedName name="個人_所属">'エントリーシート（選手登録・個人）'!$C$2</definedName>
    <definedName name="個人種目ID1">'エントリーシート（選手登録・個人）'!$W$8:$W$87</definedName>
    <definedName name="個人種目ID2">'エントリーシート（選手登録・個人）'!$X$8:$X$87</definedName>
    <definedName name="個人種目ID3">'エントリーシート（選手登録・個人）'!$Y$8:$Y$87</definedName>
    <definedName name="個人性別">'エントリーシート（選手登録・個人）'!$D$8:$D$87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12" l="1"/>
  <c r="C15" i="12" s="1"/>
  <c r="C24" i="12" s="1"/>
  <c r="C33" i="12" s="1"/>
  <c r="A16" i="12"/>
  <c r="A25" i="12" s="1"/>
  <c r="A34" i="12" s="1"/>
  <c r="C7" i="12"/>
  <c r="C5" i="10"/>
  <c r="A26" i="10" s="1"/>
  <c r="C4" i="10"/>
  <c r="A25" i="10" s="1"/>
  <c r="C3" i="10"/>
  <c r="A24" i="10" s="1"/>
  <c r="M3" i="9"/>
  <c r="M4" i="9"/>
  <c r="M2" i="9"/>
  <c r="C3" i="9"/>
  <c r="C4" i="9"/>
  <c r="C2" i="9"/>
  <c r="G2" i="12"/>
  <c r="G11" i="12" s="1"/>
  <c r="G20" i="12" s="1"/>
  <c r="G29" i="12" s="1"/>
  <c r="B11" i="12"/>
  <c r="B20" i="12" s="1"/>
  <c r="B29" i="12" s="1"/>
  <c r="C34" i="12" l="1"/>
  <c r="C25" i="12"/>
  <c r="C16" i="12"/>
  <c r="B1" i="8"/>
  <c r="B1" i="9" l="1"/>
  <c r="B1" i="10"/>
  <c r="A23" i="10" s="1"/>
  <c r="Y57" i="8"/>
  <c r="X57" i="8"/>
  <c r="W57" i="8"/>
  <c r="Y56" i="8"/>
  <c r="X56" i="8"/>
  <c r="W56" i="8"/>
  <c r="Y55" i="8"/>
  <c r="X55" i="8"/>
  <c r="W55" i="8"/>
  <c r="Y54" i="8"/>
  <c r="X54" i="8"/>
  <c r="W54" i="8"/>
  <c r="Y53" i="8"/>
  <c r="X53" i="8"/>
  <c r="W53" i="8"/>
  <c r="Y52" i="8"/>
  <c r="X52" i="8"/>
  <c r="W52" i="8"/>
  <c r="Y51" i="8"/>
  <c r="X51" i="8"/>
  <c r="W51" i="8"/>
  <c r="Y50" i="8"/>
  <c r="X50" i="8"/>
  <c r="W50" i="8"/>
  <c r="Y49" i="8"/>
  <c r="X49" i="8"/>
  <c r="W49" i="8"/>
  <c r="Y48" i="8"/>
  <c r="X48" i="8"/>
  <c r="W48" i="8"/>
  <c r="Y67" i="8"/>
  <c r="X67" i="8"/>
  <c r="W67" i="8"/>
  <c r="Y66" i="8"/>
  <c r="X66" i="8"/>
  <c r="W66" i="8"/>
  <c r="Y65" i="8"/>
  <c r="X65" i="8"/>
  <c r="W65" i="8"/>
  <c r="Y64" i="8"/>
  <c r="X64" i="8"/>
  <c r="W64" i="8"/>
  <c r="Y63" i="8"/>
  <c r="X63" i="8"/>
  <c r="W63" i="8"/>
  <c r="Y62" i="8"/>
  <c r="X62" i="8"/>
  <c r="W62" i="8"/>
  <c r="Y61" i="8"/>
  <c r="X61" i="8"/>
  <c r="W61" i="8"/>
  <c r="Y60" i="8"/>
  <c r="X60" i="8"/>
  <c r="W60" i="8"/>
  <c r="Y59" i="8"/>
  <c r="X59" i="8"/>
  <c r="W59" i="8"/>
  <c r="Y58" i="8"/>
  <c r="X58" i="8"/>
  <c r="W58" i="8"/>
  <c r="Y8" i="9"/>
  <c r="X8" i="9"/>
  <c r="W8" i="9"/>
  <c r="Y9" i="9"/>
  <c r="X9" i="9"/>
  <c r="W9" i="9"/>
  <c r="V3" i="8"/>
  <c r="V2" i="8"/>
  <c r="Y67" i="9"/>
  <c r="X67" i="9"/>
  <c r="W67" i="9"/>
  <c r="Y66" i="9"/>
  <c r="X66" i="9"/>
  <c r="W66" i="9"/>
  <c r="Y65" i="9"/>
  <c r="X65" i="9"/>
  <c r="W65" i="9"/>
  <c r="Y64" i="9"/>
  <c r="X64" i="9"/>
  <c r="W64" i="9"/>
  <c r="Y63" i="9"/>
  <c r="X63" i="9"/>
  <c r="W63" i="9"/>
  <c r="Y62" i="9"/>
  <c r="X62" i="9"/>
  <c r="W62" i="9"/>
  <c r="Y61" i="9"/>
  <c r="X61" i="9"/>
  <c r="W61" i="9"/>
  <c r="Y60" i="9"/>
  <c r="X60" i="9"/>
  <c r="W60" i="9"/>
  <c r="Y59" i="9"/>
  <c r="X59" i="9"/>
  <c r="W59" i="9"/>
  <c r="Y58" i="9"/>
  <c r="X58" i="9"/>
  <c r="W58" i="9"/>
  <c r="Y57" i="9"/>
  <c r="X57" i="9"/>
  <c r="W57" i="9"/>
  <c r="Y56" i="9"/>
  <c r="X56" i="9"/>
  <c r="W56" i="9"/>
  <c r="Y55" i="9"/>
  <c r="X55" i="9"/>
  <c r="W55" i="9"/>
  <c r="Y54" i="9"/>
  <c r="X54" i="9"/>
  <c r="W54" i="9"/>
  <c r="Y53" i="9"/>
  <c r="X53" i="9"/>
  <c r="W53" i="9"/>
  <c r="Y52" i="9"/>
  <c r="X52" i="9"/>
  <c r="W52" i="9"/>
  <c r="Y51" i="9"/>
  <c r="X51" i="9"/>
  <c r="W51" i="9"/>
  <c r="Y50" i="9"/>
  <c r="X50" i="9"/>
  <c r="W50" i="9"/>
  <c r="Y49" i="9"/>
  <c r="X49" i="9"/>
  <c r="W49" i="9"/>
  <c r="Y48" i="9"/>
  <c r="X48" i="9"/>
  <c r="W48" i="9"/>
  <c r="Y47" i="9"/>
  <c r="X47" i="9"/>
  <c r="W47" i="9"/>
  <c r="Y46" i="9"/>
  <c r="X46" i="9"/>
  <c r="W46" i="9"/>
  <c r="Y45" i="9"/>
  <c r="X45" i="9"/>
  <c r="W45" i="9"/>
  <c r="Y44" i="9"/>
  <c r="X44" i="9"/>
  <c r="W44" i="9"/>
  <c r="Y43" i="9"/>
  <c r="X43" i="9"/>
  <c r="W43" i="9"/>
  <c r="Y42" i="9"/>
  <c r="X42" i="9"/>
  <c r="W42" i="9"/>
  <c r="Y41" i="9"/>
  <c r="X41" i="9"/>
  <c r="W41" i="9"/>
  <c r="Y40" i="9"/>
  <c r="X40" i="9"/>
  <c r="W40" i="9"/>
  <c r="Y39" i="9"/>
  <c r="X39" i="9"/>
  <c r="W39" i="9"/>
  <c r="Y38" i="9"/>
  <c r="X38" i="9"/>
  <c r="W38" i="9"/>
  <c r="Y37" i="9"/>
  <c r="X37" i="9"/>
  <c r="W37" i="9"/>
  <c r="Y36" i="9"/>
  <c r="X36" i="9"/>
  <c r="W36" i="9"/>
  <c r="Y35" i="9"/>
  <c r="X35" i="9"/>
  <c r="W35" i="9"/>
  <c r="Y34" i="9"/>
  <c r="X34" i="9"/>
  <c r="W34" i="9"/>
  <c r="Y33" i="9"/>
  <c r="X33" i="9"/>
  <c r="W33" i="9"/>
  <c r="Y32" i="9"/>
  <c r="X32" i="9"/>
  <c r="W32" i="9"/>
  <c r="Y31" i="9"/>
  <c r="X31" i="9"/>
  <c r="W31" i="9"/>
  <c r="Y30" i="9"/>
  <c r="X30" i="9"/>
  <c r="W30" i="9"/>
  <c r="Y29" i="9"/>
  <c r="X29" i="9"/>
  <c r="W29" i="9"/>
  <c r="Y28" i="9"/>
  <c r="X28" i="9"/>
  <c r="W28" i="9"/>
  <c r="Y27" i="9"/>
  <c r="X27" i="9"/>
  <c r="W27" i="9"/>
  <c r="Y26" i="9"/>
  <c r="X26" i="9"/>
  <c r="W26" i="9"/>
  <c r="Y25" i="9"/>
  <c r="X25" i="9"/>
  <c r="W25" i="9"/>
  <c r="Y24" i="9"/>
  <c r="X24" i="9"/>
  <c r="W24" i="9"/>
  <c r="Y23" i="9"/>
  <c r="X23" i="9"/>
  <c r="W23" i="9"/>
  <c r="Y22" i="9"/>
  <c r="X22" i="9"/>
  <c r="W22" i="9"/>
  <c r="Y21" i="9"/>
  <c r="X21" i="9"/>
  <c r="W21" i="9"/>
  <c r="Y20" i="9"/>
  <c r="X20" i="9"/>
  <c r="W20" i="9"/>
  <c r="Y19" i="9"/>
  <c r="X19" i="9"/>
  <c r="W19" i="9"/>
  <c r="Y18" i="9"/>
  <c r="X18" i="9"/>
  <c r="W18" i="9"/>
  <c r="Y17" i="9"/>
  <c r="X17" i="9"/>
  <c r="W17" i="9"/>
  <c r="Y16" i="9"/>
  <c r="X16" i="9"/>
  <c r="W16" i="9"/>
  <c r="Y15" i="9"/>
  <c r="X15" i="9"/>
  <c r="W15" i="9"/>
  <c r="Y14" i="9"/>
  <c r="X14" i="9"/>
  <c r="W14" i="9"/>
  <c r="Y13" i="9"/>
  <c r="X13" i="9"/>
  <c r="W13" i="9"/>
  <c r="Y12" i="9"/>
  <c r="X12" i="9"/>
  <c r="W12" i="9"/>
  <c r="Y11" i="9"/>
  <c r="X11" i="9"/>
  <c r="W11" i="9"/>
  <c r="Y10" i="9"/>
  <c r="X10" i="9"/>
  <c r="AB10" i="9" s="1"/>
  <c r="W10" i="9"/>
  <c r="Y87" i="8"/>
  <c r="X87" i="8"/>
  <c r="W87" i="8"/>
  <c r="Y86" i="8"/>
  <c r="X86" i="8"/>
  <c r="W86" i="8"/>
  <c r="Y85" i="8"/>
  <c r="X85" i="8"/>
  <c r="W85" i="8"/>
  <c r="Y84" i="8"/>
  <c r="X84" i="8"/>
  <c r="W84" i="8"/>
  <c r="Y83" i="8"/>
  <c r="X83" i="8"/>
  <c r="W83" i="8"/>
  <c r="Y82" i="8"/>
  <c r="X82" i="8"/>
  <c r="W82" i="8"/>
  <c r="Y81" i="8"/>
  <c r="X81" i="8"/>
  <c r="W81" i="8"/>
  <c r="Y80" i="8"/>
  <c r="X80" i="8"/>
  <c r="W80" i="8"/>
  <c r="Y79" i="8"/>
  <c r="X79" i="8"/>
  <c r="W79" i="8"/>
  <c r="Y78" i="8"/>
  <c r="X78" i="8"/>
  <c r="W78" i="8"/>
  <c r="Y77" i="8"/>
  <c r="X77" i="8"/>
  <c r="W77" i="8"/>
  <c r="Y76" i="8"/>
  <c r="X76" i="8"/>
  <c r="W76" i="8"/>
  <c r="Y75" i="8"/>
  <c r="X75" i="8"/>
  <c r="W75" i="8"/>
  <c r="Y74" i="8"/>
  <c r="X74" i="8"/>
  <c r="W74" i="8"/>
  <c r="Y73" i="8"/>
  <c r="X73" i="8"/>
  <c r="W73" i="8"/>
  <c r="Y72" i="8"/>
  <c r="X72" i="8"/>
  <c r="W72" i="8"/>
  <c r="Y71" i="8"/>
  <c r="X71" i="8"/>
  <c r="W71" i="8"/>
  <c r="Y70" i="8"/>
  <c r="X70" i="8"/>
  <c r="W70" i="8"/>
  <c r="Y69" i="8"/>
  <c r="X69" i="8"/>
  <c r="W69" i="8"/>
  <c r="Y68" i="8"/>
  <c r="X68" i="8"/>
  <c r="W68" i="8"/>
  <c r="Y47" i="8"/>
  <c r="X47" i="8"/>
  <c r="W47" i="8"/>
  <c r="Y46" i="8"/>
  <c r="X46" i="8"/>
  <c r="W46" i="8"/>
  <c r="Y45" i="8"/>
  <c r="X45" i="8"/>
  <c r="W45" i="8"/>
  <c r="Y44" i="8"/>
  <c r="X44" i="8"/>
  <c r="W44" i="8"/>
  <c r="Y43" i="8"/>
  <c r="X43" i="8"/>
  <c r="W43" i="8"/>
  <c r="Y42" i="8"/>
  <c r="X42" i="8"/>
  <c r="W42" i="8"/>
  <c r="Y41" i="8"/>
  <c r="X41" i="8"/>
  <c r="W41" i="8"/>
  <c r="Y40" i="8"/>
  <c r="X40" i="8"/>
  <c r="W40" i="8"/>
  <c r="Y39" i="8"/>
  <c r="X39" i="8"/>
  <c r="W39" i="8"/>
  <c r="Y38" i="8"/>
  <c r="X38" i="8"/>
  <c r="W38" i="8"/>
  <c r="Y37" i="8"/>
  <c r="X37" i="8"/>
  <c r="W37" i="8"/>
  <c r="Y36" i="8"/>
  <c r="X36" i="8"/>
  <c r="W36" i="8"/>
  <c r="Y35" i="8"/>
  <c r="X35" i="8"/>
  <c r="W35" i="8"/>
  <c r="Y34" i="8"/>
  <c r="X34" i="8"/>
  <c r="W34" i="8"/>
  <c r="Y33" i="8"/>
  <c r="X33" i="8"/>
  <c r="W33" i="8"/>
  <c r="Y32" i="8"/>
  <c r="X32" i="8"/>
  <c r="W32" i="8"/>
  <c r="Y31" i="8"/>
  <c r="X31" i="8"/>
  <c r="W31" i="8"/>
  <c r="Y30" i="8"/>
  <c r="X30" i="8"/>
  <c r="W30" i="8"/>
  <c r="Y29" i="8"/>
  <c r="X29" i="8"/>
  <c r="W29" i="8"/>
  <c r="Y28" i="8"/>
  <c r="X28" i="8"/>
  <c r="W28" i="8"/>
  <c r="Y27" i="8"/>
  <c r="X27" i="8"/>
  <c r="W27" i="8"/>
  <c r="Y26" i="8"/>
  <c r="X26" i="8"/>
  <c r="W26" i="8"/>
  <c r="Y25" i="8"/>
  <c r="X25" i="8"/>
  <c r="W25" i="8"/>
  <c r="Y24" i="8"/>
  <c r="X24" i="8"/>
  <c r="W24" i="8"/>
  <c r="Y23" i="8"/>
  <c r="X23" i="8"/>
  <c r="W23" i="8"/>
  <c r="Y22" i="8"/>
  <c r="X22" i="8"/>
  <c r="W22" i="8"/>
  <c r="Y21" i="8"/>
  <c r="X21" i="8"/>
  <c r="W21" i="8"/>
  <c r="Y20" i="8"/>
  <c r="X20" i="8"/>
  <c r="W20" i="8"/>
  <c r="Y19" i="8"/>
  <c r="X19" i="8"/>
  <c r="W19" i="8"/>
  <c r="Y18" i="8"/>
  <c r="X18" i="8"/>
  <c r="W18" i="8"/>
  <c r="AC11" i="8" s="1"/>
  <c r="Y17" i="8"/>
  <c r="X17" i="8"/>
  <c r="W17" i="8"/>
  <c r="Y16" i="8"/>
  <c r="X16" i="8"/>
  <c r="W16" i="8"/>
  <c r="Y15" i="8"/>
  <c r="X15" i="8"/>
  <c r="W15" i="8"/>
  <c r="Y14" i="8"/>
  <c r="X14" i="8"/>
  <c r="W14" i="8"/>
  <c r="Y13" i="8"/>
  <c r="X13" i="8"/>
  <c r="W13" i="8"/>
  <c r="Y12" i="8"/>
  <c r="X12" i="8"/>
  <c r="W12" i="8"/>
  <c r="Y11" i="8"/>
  <c r="X11" i="8"/>
  <c r="W11" i="8"/>
  <c r="Y10" i="8"/>
  <c r="X10" i="8"/>
  <c r="W10" i="8"/>
  <c r="AC18" i="8" s="1"/>
  <c r="Y9" i="8"/>
  <c r="X9" i="8"/>
  <c r="W9" i="8"/>
  <c r="Y8" i="8"/>
  <c r="AC27" i="8" s="1"/>
  <c r="X8" i="8"/>
  <c r="W8" i="8"/>
  <c r="Y67" i="7"/>
  <c r="X67" i="7"/>
  <c r="W67" i="7"/>
  <c r="Y66" i="7"/>
  <c r="X66" i="7"/>
  <c r="W66" i="7"/>
  <c r="Y65" i="7"/>
  <c r="X65" i="7"/>
  <c r="W65" i="7"/>
  <c r="Y64" i="7"/>
  <c r="X64" i="7"/>
  <c r="W64" i="7"/>
  <c r="Y63" i="7"/>
  <c r="X63" i="7"/>
  <c r="W63" i="7"/>
  <c r="Y62" i="7"/>
  <c r="X62" i="7"/>
  <c r="W62" i="7"/>
  <c r="Y61" i="7"/>
  <c r="X61" i="7"/>
  <c r="W61" i="7"/>
  <c r="Y60" i="7"/>
  <c r="X60" i="7"/>
  <c r="W60" i="7"/>
  <c r="Y59" i="7"/>
  <c r="X59" i="7"/>
  <c r="W59" i="7"/>
  <c r="Y58" i="7"/>
  <c r="X58" i="7"/>
  <c r="W58" i="7"/>
  <c r="Y57" i="7"/>
  <c r="X57" i="7"/>
  <c r="W57" i="7"/>
  <c r="Y56" i="7"/>
  <c r="X56" i="7"/>
  <c r="W56" i="7"/>
  <c r="Y55" i="7"/>
  <c r="X55" i="7"/>
  <c r="W55" i="7"/>
  <c r="Y54" i="7"/>
  <c r="X54" i="7"/>
  <c r="W54" i="7"/>
  <c r="Y53" i="7"/>
  <c r="X53" i="7"/>
  <c r="W53" i="7"/>
  <c r="Y52" i="7"/>
  <c r="X52" i="7"/>
  <c r="W52" i="7"/>
  <c r="Y51" i="7"/>
  <c r="X51" i="7"/>
  <c r="W51" i="7"/>
  <c r="Y50" i="7"/>
  <c r="X50" i="7"/>
  <c r="W50" i="7"/>
  <c r="Y49" i="7"/>
  <c r="X49" i="7"/>
  <c r="W49" i="7"/>
  <c r="Y48" i="7"/>
  <c r="X48" i="7"/>
  <c r="W48" i="7"/>
  <c r="Y47" i="7"/>
  <c r="X47" i="7"/>
  <c r="W47" i="7"/>
  <c r="Y46" i="7"/>
  <c r="X46" i="7"/>
  <c r="W46" i="7"/>
  <c r="Y45" i="7"/>
  <c r="X45" i="7"/>
  <c r="W45" i="7"/>
  <c r="Y44" i="7"/>
  <c r="X44" i="7"/>
  <c r="W44" i="7"/>
  <c r="Y43" i="7"/>
  <c r="X43" i="7"/>
  <c r="W43" i="7"/>
  <c r="Y42" i="7"/>
  <c r="X42" i="7"/>
  <c r="W42" i="7"/>
  <c r="Y41" i="7"/>
  <c r="X41" i="7"/>
  <c r="W41" i="7"/>
  <c r="Y40" i="7"/>
  <c r="X40" i="7"/>
  <c r="W40" i="7"/>
  <c r="Y39" i="7"/>
  <c r="X39" i="7"/>
  <c r="W39" i="7"/>
  <c r="Y38" i="7"/>
  <c r="X38" i="7"/>
  <c r="W38" i="7"/>
  <c r="Y37" i="7"/>
  <c r="X37" i="7"/>
  <c r="W37" i="7"/>
  <c r="Y36" i="7"/>
  <c r="X36" i="7"/>
  <c r="W36" i="7"/>
  <c r="Y35" i="7"/>
  <c r="X35" i="7"/>
  <c r="W35" i="7"/>
  <c r="Y34" i="7"/>
  <c r="X34" i="7"/>
  <c r="W34" i="7"/>
  <c r="Y33" i="7"/>
  <c r="X33" i="7"/>
  <c r="W33" i="7"/>
  <c r="Y32" i="7"/>
  <c r="X32" i="7"/>
  <c r="W32" i="7"/>
  <c r="Y31" i="7"/>
  <c r="X31" i="7"/>
  <c r="W31" i="7"/>
  <c r="Y30" i="7"/>
  <c r="X30" i="7"/>
  <c r="W30" i="7"/>
  <c r="Y29" i="7"/>
  <c r="X29" i="7"/>
  <c r="W29" i="7"/>
  <c r="Y28" i="7"/>
  <c r="X28" i="7"/>
  <c r="W28" i="7"/>
  <c r="Y27" i="7"/>
  <c r="X27" i="7"/>
  <c r="W27" i="7"/>
  <c r="Y26" i="7"/>
  <c r="X26" i="7"/>
  <c r="W26" i="7"/>
  <c r="Y25" i="7"/>
  <c r="X25" i="7"/>
  <c r="W25" i="7"/>
  <c r="Y24" i="7"/>
  <c r="X24" i="7"/>
  <c r="W24" i="7"/>
  <c r="Y23" i="7"/>
  <c r="X23" i="7"/>
  <c r="W23" i="7"/>
  <c r="Y22" i="7"/>
  <c r="X22" i="7"/>
  <c r="W22" i="7"/>
  <c r="Y21" i="7"/>
  <c r="X21" i="7"/>
  <c r="W21" i="7"/>
  <c r="Y20" i="7"/>
  <c r="X20" i="7"/>
  <c r="W20" i="7"/>
  <c r="Y19" i="7"/>
  <c r="X19" i="7"/>
  <c r="W19" i="7"/>
  <c r="Y18" i="7"/>
  <c r="X18" i="7"/>
  <c r="W18" i="7"/>
  <c r="Y17" i="7"/>
  <c r="X17" i="7"/>
  <c r="W17" i="7"/>
  <c r="Y16" i="7"/>
  <c r="X16" i="7"/>
  <c r="W16" i="7"/>
  <c r="Y15" i="7"/>
  <c r="X15" i="7"/>
  <c r="W15" i="7"/>
  <c r="Y14" i="7"/>
  <c r="X14" i="7"/>
  <c r="W14" i="7"/>
  <c r="Y13" i="7"/>
  <c r="X13" i="7"/>
  <c r="W13" i="7"/>
  <c r="Y12" i="7"/>
  <c r="X12" i="7"/>
  <c r="W12" i="7"/>
  <c r="X11" i="7"/>
  <c r="W11" i="7"/>
  <c r="Y10" i="7"/>
  <c r="X10" i="7"/>
  <c r="W10" i="7"/>
  <c r="Y9" i="7"/>
  <c r="X9" i="7"/>
  <c r="W9" i="7"/>
  <c r="Y8" i="7"/>
  <c r="X8" i="7"/>
  <c r="W8" i="7"/>
  <c r="V4" i="7"/>
  <c r="AC16" i="8" l="1"/>
  <c r="AB29" i="8"/>
  <c r="AB19" i="8"/>
  <c r="AB12" i="8"/>
  <c r="V4" i="8"/>
  <c r="AB11" i="8"/>
  <c r="AB28" i="8"/>
  <c r="AC23" i="8"/>
  <c r="AB8" i="9"/>
  <c r="AC15" i="8"/>
  <c r="AB14" i="8"/>
  <c r="AC28" i="8"/>
  <c r="AC10" i="9"/>
  <c r="AD10" i="9"/>
  <c r="AB9" i="9"/>
  <c r="AC26" i="8"/>
  <c r="AB27" i="8"/>
  <c r="AC13" i="8"/>
  <c r="AB25" i="8"/>
  <c r="AC12" i="8"/>
  <c r="AB9" i="8"/>
  <c r="AC17" i="8"/>
  <c r="AC9" i="8"/>
  <c r="AD8" i="9"/>
  <c r="AB24" i="8"/>
  <c r="AC8" i="9"/>
  <c r="AC20" i="8"/>
  <c r="AC29" i="8"/>
  <c r="AC10" i="8"/>
  <c r="AC8" i="8"/>
  <c r="AB16" i="8"/>
  <c r="AB21" i="8"/>
  <c r="AB20" i="8"/>
  <c r="AB10" i="8"/>
  <c r="AC21" i="8"/>
  <c r="AC19" i="8"/>
  <c r="AB23" i="8"/>
  <c r="AC22" i="8"/>
  <c r="AB26" i="8"/>
  <c r="AC24" i="8"/>
  <c r="AB17" i="8"/>
  <c r="AD9" i="9"/>
  <c r="AC9" i="9"/>
  <c r="AC25" i="8"/>
  <c r="AB13" i="8"/>
  <c r="AB15" i="8"/>
  <c r="AB22" i="8"/>
  <c r="AB18" i="8"/>
  <c r="AC14" i="8"/>
  <c r="AB8" i="8"/>
</calcChain>
</file>

<file path=xl/sharedStrings.xml><?xml version="1.0" encoding="utf-8"?>
<sst xmlns="http://schemas.openxmlformats.org/spreadsheetml/2006/main" count="955" uniqueCount="323">
  <si>
    <t>自由形</t>
    <rPh sb="0" eb="3">
      <t>ジユウガタ</t>
    </rPh>
    <phoneticPr fontId="2"/>
  </si>
  <si>
    <t>平泳ぎ</t>
    <rPh sb="0" eb="2">
      <t>ヒラオヨ</t>
    </rPh>
    <phoneticPr fontId="2"/>
  </si>
  <si>
    <t>背泳ぎ</t>
    <rPh sb="0" eb="2">
      <t>セオヨ</t>
    </rPh>
    <phoneticPr fontId="2"/>
  </si>
  <si>
    <t>バタフライ</t>
    <phoneticPr fontId="2"/>
  </si>
  <si>
    <t>記</t>
    <rPh sb="0" eb="1">
      <t>キ</t>
    </rPh>
    <phoneticPr fontId="1"/>
  </si>
  <si>
    <t>種　目</t>
    <rPh sb="0" eb="1">
      <t>シュ</t>
    </rPh>
    <rPh sb="2" eb="3">
      <t>メ</t>
    </rPh>
    <phoneticPr fontId="1"/>
  </si>
  <si>
    <t>距　離</t>
    <rPh sb="0" eb="1">
      <t>キョ</t>
    </rPh>
    <rPh sb="2" eb="3">
      <t>ハナレ</t>
    </rPh>
    <phoneticPr fontId="1"/>
  </si>
  <si>
    <t>性別</t>
    <rPh sb="0" eb="2">
      <t>セイベツ</t>
    </rPh>
    <phoneticPr fontId="1"/>
  </si>
  <si>
    <t>女子</t>
    <rPh sb="0" eb="2">
      <t>ジョシ</t>
    </rPh>
    <phoneticPr fontId="1"/>
  </si>
  <si>
    <t>男子</t>
    <rPh sb="0" eb="2">
      <t>ダンシ</t>
    </rPh>
    <phoneticPr fontId="1"/>
  </si>
  <si>
    <t>背泳ぎ</t>
    <rPh sb="0" eb="2">
      <t>セオヨ</t>
    </rPh>
    <phoneticPr fontId="1"/>
  </si>
  <si>
    <t>個人メドレー</t>
    <rPh sb="0" eb="2">
      <t>コジン</t>
    </rPh>
    <phoneticPr fontId="1"/>
  </si>
  <si>
    <t>自由形</t>
    <rPh sb="0" eb="3">
      <t>ジユウガタ</t>
    </rPh>
    <phoneticPr fontId="1"/>
  </si>
  <si>
    <t>平泳ぎ</t>
    <rPh sb="0" eb="1">
      <t>ヒラ</t>
    </rPh>
    <rPh sb="1" eb="2">
      <t>オヨ</t>
    </rPh>
    <phoneticPr fontId="1"/>
  </si>
  <si>
    <t>平泳ぎ</t>
    <rPh sb="0" eb="2">
      <t>ヒラオヨ</t>
    </rPh>
    <phoneticPr fontId="1"/>
  </si>
  <si>
    <t>メドレーリレー</t>
    <phoneticPr fontId="1"/>
  </si>
  <si>
    <t>バタフライ</t>
    <phoneticPr fontId="1"/>
  </si>
  <si>
    <t>小学低</t>
    <rPh sb="0" eb="2">
      <t>ショウガク</t>
    </rPh>
    <rPh sb="2" eb="3">
      <t>テイ</t>
    </rPh>
    <phoneticPr fontId="3"/>
  </si>
  <si>
    <t>小学高</t>
    <rPh sb="0" eb="2">
      <t>ショウガク</t>
    </rPh>
    <rPh sb="2" eb="3">
      <t>コウ</t>
    </rPh>
    <phoneticPr fontId="3"/>
  </si>
  <si>
    <t>小学（共通）</t>
    <rPh sb="0" eb="2">
      <t>ショウガク</t>
    </rPh>
    <rPh sb="3" eb="5">
      <t>キョウツウ</t>
    </rPh>
    <phoneticPr fontId="3"/>
  </si>
  <si>
    <t>５０ｍ</t>
    <phoneticPr fontId="2"/>
  </si>
  <si>
    <t>１００ｍ</t>
    <phoneticPr fontId="3"/>
  </si>
  <si>
    <t>２００ｍ</t>
    <phoneticPr fontId="3"/>
  </si>
  <si>
    <t>５０ｍ</t>
    <phoneticPr fontId="3"/>
  </si>
  <si>
    <t>　　　　　　　　　　　　　　　</t>
    <phoneticPr fontId="2"/>
  </si>
  <si>
    <t>所　属　長　殿</t>
    <rPh sb="0" eb="1">
      <t>ショ</t>
    </rPh>
    <rPh sb="2" eb="3">
      <t>ゾク</t>
    </rPh>
    <rPh sb="4" eb="5">
      <t>チョウ</t>
    </rPh>
    <rPh sb="6" eb="7">
      <t>ドノ</t>
    </rPh>
    <phoneticPr fontId="2"/>
  </si>
  <si>
    <t>個人メドレー</t>
    <rPh sb="0" eb="2">
      <t>コジン</t>
    </rPh>
    <phoneticPr fontId="3"/>
  </si>
  <si>
    <t>200m</t>
  </si>
  <si>
    <t>50m</t>
  </si>
  <si>
    <t>100m</t>
  </si>
  <si>
    <t>No</t>
    <phoneticPr fontId="1"/>
  </si>
  <si>
    <t>所属名：</t>
    <rPh sb="0" eb="3">
      <t>ショゾクメイ</t>
    </rPh>
    <phoneticPr fontId="1"/>
  </si>
  <si>
    <t>栗原水泳協会</t>
    <phoneticPr fontId="1"/>
  </si>
  <si>
    <t>監督者：</t>
    <rPh sb="0" eb="3">
      <t>カントクシャ</t>
    </rPh>
    <phoneticPr fontId="1"/>
  </si>
  <si>
    <t>栗原　泳太郎</t>
    <phoneticPr fontId="1"/>
  </si>
  <si>
    <t>男子：</t>
    <phoneticPr fontId="1"/>
  </si>
  <si>
    <t>住所：</t>
    <phoneticPr fontId="1"/>
  </si>
  <si>
    <t>連絡先：</t>
    <rPh sb="0" eb="2">
      <t>レンラク</t>
    </rPh>
    <rPh sb="2" eb="3">
      <t>サキ</t>
    </rPh>
    <phoneticPr fontId="1"/>
  </si>
  <si>
    <t>090-1234-5678</t>
    <phoneticPr fontId="1"/>
  </si>
  <si>
    <t>女子：</t>
    <phoneticPr fontId="1"/>
  </si>
  <si>
    <t>電話番号：</t>
    <rPh sb="0" eb="2">
      <t>デンワ</t>
    </rPh>
    <rPh sb="2" eb="4">
      <t>バンゴウ</t>
    </rPh>
    <phoneticPr fontId="1"/>
  </si>
  <si>
    <t>0228-32-5259</t>
    <phoneticPr fontId="1"/>
  </si>
  <si>
    <t>合計：</t>
    <phoneticPr fontId="1"/>
  </si>
  <si>
    <t>個人種目エントリー数確認欄</t>
    <rPh sb="0" eb="2">
      <t>コジン</t>
    </rPh>
    <rPh sb="2" eb="4">
      <t>シュモク</t>
    </rPh>
    <rPh sb="9" eb="10">
      <t>スウ</t>
    </rPh>
    <rPh sb="10" eb="12">
      <t>カクニン</t>
    </rPh>
    <rPh sb="12" eb="13">
      <t>ラン</t>
    </rPh>
    <phoneticPr fontId="1"/>
  </si>
  <si>
    <t>選択リスト</t>
    <rPh sb="0" eb="2">
      <t>センタク</t>
    </rPh>
    <phoneticPr fontId="1"/>
  </si>
  <si>
    <t>クラス対応表</t>
    <rPh sb="3" eb="5">
      <t>タイオウ</t>
    </rPh>
    <rPh sb="5" eb="6">
      <t>ヒョウ</t>
    </rPh>
    <phoneticPr fontId="1"/>
  </si>
  <si>
    <t>№</t>
    <phoneticPr fontId="6"/>
  </si>
  <si>
    <t>氏名</t>
    <phoneticPr fontId="6"/>
  </si>
  <si>
    <t>ﾌﾘｶﾞﾅ</t>
    <phoneticPr fontId="6"/>
  </si>
  <si>
    <t>区分</t>
    <rPh sb="0" eb="2">
      <t>クブン</t>
    </rPh>
    <phoneticPr fontId="1"/>
  </si>
  <si>
    <t>学年</t>
    <phoneticPr fontId="6"/>
  </si>
  <si>
    <t>種目（１）</t>
    <rPh sb="0" eb="2">
      <t>シュモク</t>
    </rPh>
    <phoneticPr fontId="6"/>
  </si>
  <si>
    <t>分</t>
    <rPh sb="0" eb="1">
      <t>フン</t>
    </rPh>
    <phoneticPr fontId="6"/>
  </si>
  <si>
    <t>秒</t>
    <rPh sb="0" eb="1">
      <t>ビョウ</t>
    </rPh>
    <phoneticPr fontId="6"/>
  </si>
  <si>
    <t>種目（２）</t>
    <rPh sb="0" eb="2">
      <t>シュモク</t>
    </rPh>
    <phoneticPr fontId="6"/>
  </si>
  <si>
    <t>種目（３）</t>
    <rPh sb="0" eb="2">
      <t>シュモク</t>
    </rPh>
    <phoneticPr fontId="6"/>
  </si>
  <si>
    <t>選手</t>
    <rPh sb="0" eb="2">
      <t>センシュ</t>
    </rPh>
    <phoneticPr fontId="1"/>
  </si>
  <si>
    <t>種目ID１</t>
    <phoneticPr fontId="1"/>
  </si>
  <si>
    <t>種目ID２</t>
    <phoneticPr fontId="1"/>
  </si>
  <si>
    <t>種目ID３</t>
    <phoneticPr fontId="1"/>
  </si>
  <si>
    <t>種目</t>
    <rPh sb="0" eb="2">
      <t>シュモク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</si>
  <si>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</si>
  <si>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</si>
  <si>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距離</t>
    <rPh sb="0" eb="2">
      <t>キョリ</t>
    </rPh>
    <phoneticPr fontId="1"/>
  </si>
  <si>
    <t>クラス</t>
    <phoneticPr fontId="1"/>
  </si>
  <si>
    <t>学年</t>
    <rPh sb="0" eb="2">
      <t>ガクネン</t>
    </rPh>
    <phoneticPr fontId="1"/>
  </si>
  <si>
    <t>クラス</t>
    <phoneticPr fontId="1"/>
  </si>
  <si>
    <t>中学</t>
    <rPh sb="0" eb="2">
      <t>チュウガク</t>
    </rPh>
    <phoneticPr fontId="1"/>
  </si>
  <si>
    <t xml:space="preserve">  50m</t>
  </si>
  <si>
    <t>自由形</t>
  </si>
  <si>
    <t xml:space="preserve"> 200m</t>
  </si>
  <si>
    <t xml:space="preserve"> 100m</t>
  </si>
  <si>
    <t>18</t>
    <phoneticPr fontId="1"/>
  </si>
  <si>
    <t>確認</t>
    <rPh sb="0" eb="2">
      <t>カクニン</t>
    </rPh>
    <phoneticPr fontId="1"/>
  </si>
  <si>
    <t xml:space="preserve">  25m自由形</t>
  </si>
  <si>
    <t>小学</t>
    <rPh sb="0" eb="2">
      <t>ショウガク</t>
    </rPh>
    <phoneticPr fontId="1"/>
  </si>
  <si>
    <t xml:space="preserve">  25m</t>
    <phoneticPr fontId="1"/>
  </si>
  <si>
    <t>小学低</t>
    <rPh sb="0" eb="2">
      <t>ショウガク</t>
    </rPh>
    <rPh sb="2" eb="3">
      <t>テイ</t>
    </rPh>
    <phoneticPr fontId="1"/>
  </si>
  <si>
    <t>高橋　水夢</t>
    <rPh sb="3" eb="4">
      <t>スイ</t>
    </rPh>
    <rPh sb="4" eb="5">
      <t>ユメ</t>
    </rPh>
    <phoneticPr fontId="1"/>
  </si>
  <si>
    <t>ﾀｶﾊｼ ｽｲﾑ</t>
    <phoneticPr fontId="1"/>
  </si>
  <si>
    <t>32</t>
    <phoneticPr fontId="1"/>
  </si>
  <si>
    <t>98</t>
    <phoneticPr fontId="1"/>
  </si>
  <si>
    <t>1</t>
    <phoneticPr fontId="1"/>
  </si>
  <si>
    <t>13</t>
    <phoneticPr fontId="1"/>
  </si>
  <si>
    <t>53</t>
    <phoneticPr fontId="1"/>
  </si>
  <si>
    <t xml:space="preserve">  50m自由形</t>
  </si>
  <si>
    <t xml:space="preserve">  50m</t>
    <phoneticPr fontId="1"/>
  </si>
  <si>
    <t>三浦　泳一郎</t>
    <rPh sb="3" eb="4">
      <t>エイ</t>
    </rPh>
    <rPh sb="4" eb="6">
      <t>イチロウ</t>
    </rPh>
    <phoneticPr fontId="1"/>
  </si>
  <si>
    <t>ﾐｳﾗ ｴｲｲﾁﾛｳ</t>
    <phoneticPr fontId="1"/>
  </si>
  <si>
    <t>5</t>
    <phoneticPr fontId="1"/>
  </si>
  <si>
    <t>01</t>
    <phoneticPr fontId="1"/>
  </si>
  <si>
    <t>02</t>
    <phoneticPr fontId="1"/>
  </si>
  <si>
    <t>1500m</t>
  </si>
  <si>
    <t>19</t>
    <phoneticPr fontId="1"/>
  </si>
  <si>
    <t>36</t>
    <phoneticPr fontId="1"/>
  </si>
  <si>
    <t>23</t>
    <phoneticPr fontId="1"/>
  </si>
  <si>
    <t xml:space="preserve"> 100m自由形</t>
  </si>
  <si>
    <t>混合</t>
    <rPh sb="0" eb="2">
      <t>コンゴウ</t>
    </rPh>
    <phoneticPr fontId="1"/>
  </si>
  <si>
    <t>高校</t>
    <rPh sb="0" eb="2">
      <t>コウコウ</t>
    </rPh>
    <phoneticPr fontId="1"/>
  </si>
  <si>
    <t xml:space="preserve"> 100m</t>
    <phoneticPr fontId="1"/>
  </si>
  <si>
    <t>佐藤　泳子</t>
    <rPh sb="3" eb="4">
      <t>エイ</t>
    </rPh>
    <rPh sb="4" eb="5">
      <t>コ</t>
    </rPh>
    <phoneticPr fontId="1"/>
  </si>
  <si>
    <t>ｻﾄｳ　ｴｲｺ</t>
    <phoneticPr fontId="1"/>
  </si>
  <si>
    <t>1</t>
    <phoneticPr fontId="1"/>
  </si>
  <si>
    <t>02</t>
    <phoneticPr fontId="1"/>
  </si>
  <si>
    <t>2</t>
    <phoneticPr fontId="1"/>
  </si>
  <si>
    <t>50</t>
    <phoneticPr fontId="1"/>
  </si>
  <si>
    <t>40</t>
    <phoneticPr fontId="1"/>
  </si>
  <si>
    <t xml:space="preserve"> 200m自由形</t>
  </si>
  <si>
    <t>一般</t>
    <rPh sb="0" eb="2">
      <t>イッパン</t>
    </rPh>
    <phoneticPr fontId="1"/>
  </si>
  <si>
    <t xml:space="preserve"> 200m</t>
    <phoneticPr fontId="1"/>
  </si>
  <si>
    <t>バタフライ</t>
    <phoneticPr fontId="1"/>
  </si>
  <si>
    <t>菅原　泳美</t>
    <rPh sb="3" eb="4">
      <t>エイ</t>
    </rPh>
    <rPh sb="4" eb="5">
      <t>ミ</t>
    </rPh>
    <phoneticPr fontId="1"/>
  </si>
  <si>
    <t>ｽｶﾞﾜﾗ ｴｲﾐ</t>
    <phoneticPr fontId="1"/>
  </si>
  <si>
    <t xml:space="preserve"> 400m自由形</t>
  </si>
  <si>
    <t>OP</t>
    <phoneticPr fontId="1"/>
  </si>
  <si>
    <t xml:space="preserve"> 400m</t>
    <phoneticPr fontId="1"/>
  </si>
  <si>
    <t>小学高</t>
    <rPh sb="0" eb="2">
      <t>ショウガク</t>
    </rPh>
    <rPh sb="2" eb="3">
      <t>タカ</t>
    </rPh>
    <phoneticPr fontId="1"/>
  </si>
  <si>
    <t xml:space="preserve"> 800m自由形</t>
  </si>
  <si>
    <t xml:space="preserve"> 800m</t>
    <phoneticPr fontId="1"/>
  </si>
  <si>
    <t>1500m自由形</t>
  </si>
  <si>
    <t>1500m</t>
    <phoneticPr fontId="1"/>
  </si>
  <si>
    <t>フリーリレー</t>
    <phoneticPr fontId="1"/>
  </si>
  <si>
    <t xml:space="preserve">  25m背泳ぎ</t>
  </si>
  <si>
    <t>メドレーリレー</t>
    <phoneticPr fontId="1"/>
  </si>
  <si>
    <t xml:space="preserve">  50m背泳ぎ</t>
  </si>
  <si>
    <t xml:space="preserve"> 100m背泳ぎ</t>
  </si>
  <si>
    <t xml:space="preserve"> 200m背泳ぎ</t>
  </si>
  <si>
    <t xml:space="preserve">  25m平泳ぎ</t>
  </si>
  <si>
    <t xml:space="preserve">  50m平泳ぎ</t>
  </si>
  <si>
    <t xml:space="preserve"> 100m平泳ぎ</t>
  </si>
  <si>
    <t xml:space="preserve"> 200m平泳ぎ</t>
  </si>
  <si>
    <t xml:space="preserve">  25mバタフライ</t>
  </si>
  <si>
    <t xml:space="preserve">  50mバタフライ</t>
  </si>
  <si>
    <t xml:space="preserve"> 100mバタフライ</t>
  </si>
  <si>
    <t xml:space="preserve"> 200mバタフライ</t>
  </si>
  <si>
    <t xml:space="preserve"> 100m個人メドレー</t>
  </si>
  <si>
    <t>OP</t>
    <phoneticPr fontId="1"/>
  </si>
  <si>
    <t xml:space="preserve"> 200m個人メドレー</t>
  </si>
  <si>
    <t xml:space="preserve"> 400m個人メドレー</t>
  </si>
  <si>
    <t>end</t>
    <phoneticPr fontId="1"/>
  </si>
  <si>
    <t>男子：</t>
    <phoneticPr fontId="1"/>
  </si>
  <si>
    <t>住　所：</t>
    <phoneticPr fontId="1"/>
  </si>
  <si>
    <t>女子：</t>
    <phoneticPr fontId="1"/>
  </si>
  <si>
    <t>合計：</t>
    <phoneticPr fontId="1"/>
  </si>
  <si>
    <t>エントリー数カウント用</t>
    <rPh sb="5" eb="6">
      <t>スウ</t>
    </rPh>
    <rPh sb="10" eb="11">
      <t>ヨウ</t>
    </rPh>
    <phoneticPr fontId="1"/>
  </si>
  <si>
    <t>№</t>
    <phoneticPr fontId="6"/>
  </si>
  <si>
    <t>氏名</t>
    <phoneticPr fontId="6"/>
  </si>
  <si>
    <t>ﾌﾘｶﾞﾅ</t>
    <phoneticPr fontId="6"/>
  </si>
  <si>
    <t>学年</t>
    <phoneticPr fontId="6"/>
  </si>
  <si>
    <t>種目ID２</t>
    <phoneticPr fontId="1"/>
  </si>
  <si>
    <t>種目ID３</t>
    <phoneticPr fontId="1"/>
  </si>
  <si>
    <t>クラス</t>
    <phoneticPr fontId="1"/>
  </si>
  <si>
    <t xml:space="preserve">  50m</t>
    <phoneticPr fontId="1"/>
  </si>
  <si>
    <t xml:space="preserve"> 100m</t>
    <phoneticPr fontId="1"/>
  </si>
  <si>
    <t xml:space="preserve"> 200m</t>
    <phoneticPr fontId="1"/>
  </si>
  <si>
    <t>バタフライ</t>
    <phoneticPr fontId="1"/>
  </si>
  <si>
    <t>OP</t>
    <phoneticPr fontId="1"/>
  </si>
  <si>
    <t xml:space="preserve"> 400m</t>
    <phoneticPr fontId="1"/>
  </si>
  <si>
    <t>リレー種目エントリー</t>
    <rPh sb="3" eb="5">
      <t>シュモク</t>
    </rPh>
    <phoneticPr fontId="1"/>
  </si>
  <si>
    <t>リレー種目エントリー数確認欄</t>
    <rPh sb="3" eb="5">
      <t>シュモク</t>
    </rPh>
    <rPh sb="10" eb="11">
      <t>スウ</t>
    </rPh>
    <rPh sb="11" eb="13">
      <t>カクニン</t>
    </rPh>
    <rPh sb="13" eb="14">
      <t>ラン</t>
    </rPh>
    <phoneticPr fontId="1"/>
  </si>
  <si>
    <t>学年</t>
    <phoneticPr fontId="6"/>
  </si>
  <si>
    <t>種目ID１</t>
    <phoneticPr fontId="1"/>
  </si>
  <si>
    <t>種目ID２</t>
    <phoneticPr fontId="1"/>
  </si>
  <si>
    <t>種目ID３</t>
    <phoneticPr fontId="1"/>
  </si>
  <si>
    <t>混合</t>
    <phoneticPr fontId="1"/>
  </si>
  <si>
    <t>クラス</t>
    <phoneticPr fontId="1"/>
  </si>
  <si>
    <t xml:space="preserve"> 200mメドレーリレー</t>
    <phoneticPr fontId="1"/>
  </si>
  <si>
    <t xml:space="preserve">  25m</t>
    <phoneticPr fontId="1"/>
  </si>
  <si>
    <t xml:space="preserve">  50m</t>
    <phoneticPr fontId="1"/>
  </si>
  <si>
    <t>OP</t>
    <phoneticPr fontId="1"/>
  </si>
  <si>
    <t xml:space="preserve"> 400m</t>
    <phoneticPr fontId="1"/>
  </si>
  <si>
    <t>end</t>
    <phoneticPr fontId="1"/>
  </si>
  <si>
    <t>end</t>
    <phoneticPr fontId="1"/>
  </si>
  <si>
    <t>仙北青少年水泳大会　競技順一覧（予定）</t>
    <rPh sb="0" eb="2">
      <t>センポク</t>
    </rPh>
    <rPh sb="2" eb="5">
      <t>セイショウネン</t>
    </rPh>
    <rPh sb="5" eb="7">
      <t>スイエイ</t>
    </rPh>
    <rPh sb="7" eb="9">
      <t>タイカイ</t>
    </rPh>
    <rPh sb="10" eb="12">
      <t>キョウギ</t>
    </rPh>
    <rPh sb="12" eb="13">
      <t>ジュン</t>
    </rPh>
    <rPh sb="13" eb="15">
      <t>イチラン</t>
    </rPh>
    <rPh sb="16" eb="18">
      <t>ヨテイ</t>
    </rPh>
    <phoneticPr fontId="1"/>
  </si>
  <si>
    <t>end</t>
    <phoneticPr fontId="3"/>
  </si>
  <si>
    <t>←</t>
    <phoneticPr fontId="3"/>
  </si>
  <si>
    <t>←</t>
    <phoneticPr fontId="3"/>
  </si>
  <si>
    <t>←自動で入力されます。</t>
    <rPh sb="1" eb="3">
      <t>ジドウ</t>
    </rPh>
    <rPh sb="4" eb="6">
      <t>ニュウリョク</t>
    </rPh>
    <phoneticPr fontId="3"/>
  </si>
  <si>
    <t>　１．主　　催</t>
    <rPh sb="3" eb="4">
      <t>オモ</t>
    </rPh>
    <rPh sb="6" eb="7">
      <t>サイ</t>
    </rPh>
    <phoneticPr fontId="2"/>
  </si>
  <si>
    <t>　２．主　　管</t>
    <rPh sb="3" eb="4">
      <t>オモ</t>
    </rPh>
    <rPh sb="6" eb="7">
      <t>カン</t>
    </rPh>
    <phoneticPr fontId="2"/>
  </si>
  <si>
    <t>　５．会　　場</t>
    <rPh sb="3" eb="4">
      <t>カイ</t>
    </rPh>
    <rPh sb="6" eb="7">
      <t>バ</t>
    </rPh>
    <phoneticPr fontId="2"/>
  </si>
  <si>
    <t>　４．期　　日</t>
    <rPh sb="3" eb="4">
      <t>キ</t>
    </rPh>
    <rPh sb="6" eb="7">
      <t>ヒ</t>
    </rPh>
    <phoneticPr fontId="2"/>
  </si>
  <si>
    <t>　３．後　　援</t>
    <rPh sb="3" eb="4">
      <t>アト</t>
    </rPh>
    <rPh sb="6" eb="7">
      <t>エン</t>
    </rPh>
    <phoneticPr fontId="2"/>
  </si>
  <si>
    <r>
      <t>第●●回　仙北青少年水泳大会　　参加申込書（個人種目）</t>
    </r>
    <r>
      <rPr>
        <b/>
        <sz val="16"/>
        <color indexed="10"/>
        <rFont val="ＭＳ Ｐゴシック"/>
        <family val="3"/>
        <charset val="128"/>
      </rPr>
      <t>　【記入例】</t>
    </r>
    <rPh sb="0" eb="1">
      <t>ダイ</t>
    </rPh>
    <rPh sb="3" eb="4">
      <t>カイ</t>
    </rPh>
    <rPh sb="5" eb="7">
      <t>センボク</t>
    </rPh>
    <rPh sb="7" eb="10">
      <t>セイショウネン</t>
    </rPh>
    <rPh sb="10" eb="12">
      <t>スイエイ</t>
    </rPh>
    <rPh sb="12" eb="14">
      <t>タイカイ</t>
    </rPh>
    <phoneticPr fontId="1"/>
  </si>
  <si>
    <t>〒９８９－５５０２　宮城県栗原市若柳字川南南大通１４－１６　</t>
    <rPh sb="19" eb="21">
      <t>カワミナミ</t>
    </rPh>
    <rPh sb="21" eb="22">
      <t>ミナミ</t>
    </rPh>
    <rPh sb="22" eb="24">
      <t>オオドオ</t>
    </rPh>
    <phoneticPr fontId="1"/>
  </si>
  <si>
    <t>中学</t>
    <rPh sb="0" eb="2">
      <t>チュウガク</t>
    </rPh>
    <phoneticPr fontId="3"/>
  </si>
  <si>
    <t>高校</t>
    <rPh sb="0" eb="2">
      <t>コウコウ</t>
    </rPh>
    <phoneticPr fontId="3"/>
  </si>
  <si>
    <t>一般</t>
    <rPh sb="0" eb="2">
      <t>イッパン</t>
    </rPh>
    <phoneticPr fontId="3"/>
  </si>
  <si>
    <t>○</t>
    <phoneticPr fontId="1"/>
  </si>
  <si>
    <t>○</t>
    <phoneticPr fontId="3"/>
  </si>
  <si>
    <t>（２）申込方法</t>
    <rPh sb="3" eb="5">
      <t>モウシコミ</t>
    </rPh>
    <rPh sb="5" eb="7">
      <t>ホウホウ</t>
    </rPh>
    <phoneticPr fontId="2"/>
  </si>
  <si>
    <t>（３）参加費　</t>
    <rPh sb="3" eb="6">
      <t>サンカヒ</t>
    </rPh>
    <phoneticPr fontId="2"/>
  </si>
  <si>
    <t>（４）締切</t>
    <rPh sb="3" eb="5">
      <t>シメキリ</t>
    </rPh>
    <phoneticPr fontId="1"/>
  </si>
  <si>
    <t>（５）申込先</t>
    <rPh sb="3" eb="5">
      <t>モウシコミ</t>
    </rPh>
    <rPh sb="5" eb="6">
      <t>サキ</t>
    </rPh>
    <phoneticPr fontId="1"/>
  </si>
  <si>
    <t>　※各所属の参加人数に応じて、競技役員を依頼しますので、ご協力をお願いします。</t>
    <rPh sb="2" eb="3">
      <t>カク</t>
    </rPh>
    <rPh sb="3" eb="5">
      <t>ショゾク</t>
    </rPh>
    <rPh sb="6" eb="8">
      <t>サンカ</t>
    </rPh>
    <rPh sb="8" eb="10">
      <t>ニンズウ</t>
    </rPh>
    <rPh sb="11" eb="12">
      <t>オウ</t>
    </rPh>
    <rPh sb="15" eb="17">
      <t>キョウギ</t>
    </rPh>
    <rPh sb="17" eb="19">
      <t>ヤクイン</t>
    </rPh>
    <rPh sb="20" eb="22">
      <t>イライ</t>
    </rPh>
    <rPh sb="29" eb="31">
      <t>キョウリョク</t>
    </rPh>
    <rPh sb="33" eb="34">
      <t>ネガ</t>
    </rPh>
    <phoneticPr fontId="2"/>
  </si>
  <si>
    <t>大会要項</t>
    <rPh sb="0" eb="2">
      <t>タイカイ</t>
    </rPh>
    <rPh sb="2" eb="4">
      <t>ヨウコウ</t>
    </rPh>
    <phoneticPr fontId="2"/>
  </si>
  <si>
    <t>※詳細は、当日のプログラムをご確認ください。</t>
    <rPh sb="1" eb="3">
      <t>ショウサイ</t>
    </rPh>
    <rPh sb="5" eb="7">
      <t>トウジツ</t>
    </rPh>
    <rPh sb="15" eb="17">
      <t>カクニン</t>
    </rPh>
    <phoneticPr fontId="1"/>
  </si>
  <si>
    <t>リレー</t>
    <phoneticPr fontId="1"/>
  </si>
  <si>
    <t xml:space="preserve"> 200mリレー</t>
    <phoneticPr fontId="1"/>
  </si>
  <si>
    <t xml:space="preserve"> 400mリレー</t>
    <phoneticPr fontId="1"/>
  </si>
  <si>
    <t>種目＼クラス</t>
    <rPh sb="0" eb="2">
      <t>シュモク</t>
    </rPh>
    <phoneticPr fontId="3"/>
  </si>
  <si>
    <t>　押しが弱い等の原因により正しく計測できない場合は、手動計時を採用いたします。</t>
    <rPh sb="1" eb="2">
      <t>オ</t>
    </rPh>
    <rPh sb="4" eb="5">
      <t>ヨワ</t>
    </rPh>
    <rPh sb="6" eb="7">
      <t>トウ</t>
    </rPh>
    <rPh sb="8" eb="10">
      <t>ゲンイン</t>
    </rPh>
    <rPh sb="13" eb="14">
      <t>タダ</t>
    </rPh>
    <rPh sb="16" eb="18">
      <t>ケイソク</t>
    </rPh>
    <rPh sb="22" eb="24">
      <t>バアイ</t>
    </rPh>
    <rPh sb="26" eb="28">
      <t>シュドウ</t>
    </rPh>
    <rPh sb="28" eb="30">
      <t>ケイジ</t>
    </rPh>
    <rPh sb="31" eb="33">
      <t>サイヨウ</t>
    </rPh>
    <phoneticPr fontId="3"/>
  </si>
  <si>
    <t>（１）本大会は、自動計時システムを使用してタイムを計測します。</t>
    <rPh sb="3" eb="4">
      <t>ホン</t>
    </rPh>
    <rPh sb="4" eb="6">
      <t>タイカイ</t>
    </rPh>
    <rPh sb="8" eb="10">
      <t>ジドウ</t>
    </rPh>
    <rPh sb="10" eb="12">
      <t>ケイジ</t>
    </rPh>
    <rPh sb="17" eb="19">
      <t>シヨウ</t>
    </rPh>
    <rPh sb="25" eb="27">
      <t>ケイソク</t>
    </rPh>
    <phoneticPr fontId="3"/>
  </si>
  <si>
    <t>　ゴールタッチは、壁に設置している「タッチ版」を強く押すようにしてください。</t>
    <rPh sb="9" eb="10">
      <t>カベ</t>
    </rPh>
    <rPh sb="11" eb="13">
      <t>セッチ</t>
    </rPh>
    <rPh sb="21" eb="22">
      <t>バン</t>
    </rPh>
    <rPh sb="24" eb="25">
      <t>ツヨ</t>
    </rPh>
    <rPh sb="26" eb="27">
      <t>オ</t>
    </rPh>
    <phoneticPr fontId="3"/>
  </si>
  <si>
    <t>　スタートが不慣れな方は、スタート台の横、または水中からスタートしてください。</t>
    <rPh sb="6" eb="8">
      <t>フナ</t>
    </rPh>
    <rPh sb="10" eb="11">
      <t>カタ</t>
    </rPh>
    <rPh sb="17" eb="18">
      <t>ダイ</t>
    </rPh>
    <rPh sb="19" eb="20">
      <t>ヨコ</t>
    </rPh>
    <rPh sb="24" eb="26">
      <t>スイチュウ</t>
    </rPh>
    <phoneticPr fontId="3"/>
  </si>
  <si>
    <t>宮城県水泳連盟　会長　川村　清児</t>
    <rPh sb="0" eb="3">
      <t>ミヤギケン</t>
    </rPh>
    <rPh sb="3" eb="5">
      <t>スイエイ</t>
    </rPh>
    <rPh sb="5" eb="7">
      <t>レンメイ</t>
    </rPh>
    <rPh sb="8" eb="10">
      <t>カイチョウ</t>
    </rPh>
    <rPh sb="11" eb="13">
      <t>カワムラ</t>
    </rPh>
    <rPh sb="14" eb="15">
      <t>キヨシ</t>
    </rPh>
    <rPh sb="15" eb="16">
      <t>ジ</t>
    </rPh>
    <phoneticPr fontId="1"/>
  </si>
  <si>
    <t>栗原市水泳協会　会長　川村　一男</t>
    <rPh sb="0" eb="2">
      <t>クリハラ</t>
    </rPh>
    <rPh sb="2" eb="3">
      <t>シ</t>
    </rPh>
    <rPh sb="3" eb="5">
      <t>スイエイ</t>
    </rPh>
    <rPh sb="5" eb="7">
      <t>キョウカイ</t>
    </rPh>
    <rPh sb="8" eb="10">
      <t>カイチョウ</t>
    </rPh>
    <rPh sb="11" eb="13">
      <t>カワムラ</t>
    </rPh>
    <rPh sb="14" eb="16">
      <t>カズオ</t>
    </rPh>
    <phoneticPr fontId="1"/>
  </si>
  <si>
    <t>　下記により開催いたしますので、多数ご参加くださいますようご案内申し上げます。</t>
    <rPh sb="1" eb="3">
      <t>カキ</t>
    </rPh>
    <phoneticPr fontId="1"/>
  </si>
  <si>
    <t>宮城県水泳連盟</t>
    <phoneticPr fontId="1"/>
  </si>
  <si>
    <t>栗原市水泳協会</t>
    <phoneticPr fontId="1"/>
  </si>
  <si>
    <t>若柳中学校プール（５０ｍ公認８レーン）　栗原市若柳字川南袋２５</t>
    <rPh sb="12" eb="14">
      <t>コウニン</t>
    </rPh>
    <phoneticPr fontId="1"/>
  </si>
  <si>
    <t>タイム決勝（すべてタイムレース)</t>
    <rPh sb="3" eb="5">
      <t>ケッショウ</t>
    </rPh>
    <phoneticPr fontId="1"/>
  </si>
  <si>
    <t>（クラス別に下記のとおり）※小学低：１～４年、小学高：５～６年</t>
    <rPh sb="4" eb="5">
      <t>ベツ</t>
    </rPh>
    <rPh sb="6" eb="8">
      <t>カキ</t>
    </rPh>
    <rPh sb="14" eb="16">
      <t>ショウガク</t>
    </rPh>
    <rPh sb="16" eb="17">
      <t>テイ</t>
    </rPh>
    <rPh sb="21" eb="22">
      <t>ネン</t>
    </rPh>
    <rPh sb="23" eb="25">
      <t>ショウガク</t>
    </rPh>
    <rPh sb="25" eb="26">
      <t>タカ</t>
    </rPh>
    <rPh sb="30" eb="31">
      <t>ネン</t>
    </rPh>
    <phoneticPr fontId="1"/>
  </si>
  <si>
    <t>kurihara.suikyou@gmail.com</t>
    <phoneticPr fontId="1"/>
  </si>
  <si>
    <t>　</t>
    <phoneticPr fontId="1"/>
  </si>
  <si>
    <t>http://www.kuriharacity-taikyo.net/info/news.html</t>
    <phoneticPr fontId="1"/>
  </si>
  <si>
    <t>栗原市水泳協会事務局　　高橋　惇</t>
    <rPh sb="12" eb="14">
      <t>タカハシ</t>
    </rPh>
    <rPh sb="15" eb="16">
      <t>ジュン</t>
    </rPh>
    <phoneticPr fontId="1"/>
  </si>
  <si>
    <t>栗原市　栗原市スポーツ協会　栗原市教育委員会　河北新報社</t>
    <phoneticPr fontId="1"/>
  </si>
  <si>
    <t>チーム名</t>
    <rPh sb="3" eb="4">
      <t>メイ</t>
    </rPh>
    <phoneticPr fontId="6"/>
  </si>
  <si>
    <t xml:space="preserve"> 400m</t>
    <phoneticPr fontId="3"/>
  </si>
  <si>
    <t>リレー参加</t>
    <rPh sb="3" eb="5">
      <t>サンカ</t>
    </rPh>
    <phoneticPr fontId="1"/>
  </si>
  <si>
    <t>仙北青少年水泳大会　　参加申込書（エントリー選手一覧兼個人種目エントリー）</t>
    <rPh sb="22" eb="24">
      <t>センシュ</t>
    </rPh>
    <rPh sb="24" eb="26">
      <t>イチラン</t>
    </rPh>
    <rPh sb="26" eb="27">
      <t>ケン</t>
    </rPh>
    <rPh sb="27" eb="29">
      <t>コジン</t>
    </rPh>
    <rPh sb="29" eb="31">
      <t>シュモク</t>
    </rPh>
    <phoneticPr fontId="3"/>
  </si>
  <si>
    <t>エントリー選手一覧</t>
    <rPh sb="5" eb="7">
      <t>センシュ</t>
    </rPh>
    <rPh sb="7" eb="9">
      <t>イチラン</t>
    </rPh>
    <phoneticPr fontId="1"/>
  </si>
  <si>
    <t>仙北青少年水泳大会　　参加申込書（エントリー選手一覧兼個人種目エントリー）【記入例】</t>
    <rPh sb="22" eb="24">
      <t>センシュ</t>
    </rPh>
    <rPh sb="24" eb="26">
      <t>イチラン</t>
    </rPh>
    <rPh sb="26" eb="27">
      <t>ケン</t>
    </rPh>
    <rPh sb="27" eb="29">
      <t>コジン</t>
    </rPh>
    <rPh sb="29" eb="31">
      <t>シュモク</t>
    </rPh>
    <rPh sb="38" eb="40">
      <t>キニュウ</t>
    </rPh>
    <rPh sb="40" eb="41">
      <t>レイ</t>
    </rPh>
    <phoneticPr fontId="3"/>
  </si>
  <si>
    <t>仙北青少年水泳大会　　参加申込書（リレー種目エントリー）</t>
    <phoneticPr fontId="3"/>
  </si>
  <si>
    <t>　①別添の「参加申込書」へ、「記入例」を参考に入力してください。</t>
    <rPh sb="2" eb="4">
      <t>ベッテン</t>
    </rPh>
    <rPh sb="6" eb="8">
      <t>サンカ</t>
    </rPh>
    <rPh sb="8" eb="11">
      <t>モウシコミショ</t>
    </rPh>
    <rPh sb="15" eb="17">
      <t>キニュウ</t>
    </rPh>
    <rPh sb="17" eb="18">
      <t>レイ</t>
    </rPh>
    <rPh sb="20" eb="22">
      <t>サンコウ</t>
    </rPh>
    <rPh sb="23" eb="25">
      <t>ニュウリョク</t>
    </rPh>
    <phoneticPr fontId="2"/>
  </si>
  <si>
    <t>　②入力した参加申込書のExcelデータを下記メールアドレスあてに送信してください。</t>
    <rPh sb="2" eb="4">
      <t>ニュウリョク</t>
    </rPh>
    <rPh sb="6" eb="8">
      <t>サンカ</t>
    </rPh>
    <rPh sb="8" eb="11">
      <t>モウシコミショ</t>
    </rPh>
    <rPh sb="21" eb="23">
      <t>カキ</t>
    </rPh>
    <rPh sb="33" eb="35">
      <t>ソウシン</t>
    </rPh>
    <phoneticPr fontId="2"/>
  </si>
  <si>
    <t>　６．競技規則</t>
    <rPh sb="3" eb="5">
      <t>キョウギ</t>
    </rPh>
    <rPh sb="5" eb="7">
      <t>キソク</t>
    </rPh>
    <phoneticPr fontId="2"/>
  </si>
  <si>
    <t>日本水泳連盟競技規則に準ずる</t>
    <rPh sb="0" eb="2">
      <t>ニホン</t>
    </rPh>
    <rPh sb="2" eb="4">
      <t>スイエイ</t>
    </rPh>
    <rPh sb="4" eb="6">
      <t>レンメイ</t>
    </rPh>
    <rPh sb="6" eb="8">
      <t>キョウギ</t>
    </rPh>
    <rPh sb="8" eb="10">
      <t>キソク</t>
    </rPh>
    <rPh sb="11" eb="12">
      <t>ジュン</t>
    </rPh>
    <phoneticPr fontId="3"/>
  </si>
  <si>
    <t>　７．競技方法　　</t>
    <rPh sb="3" eb="5">
      <t>キョウギ</t>
    </rPh>
    <rPh sb="5" eb="7">
      <t>ホウホウ</t>
    </rPh>
    <phoneticPr fontId="2"/>
  </si>
  <si>
    <t>　８．種　　目</t>
    <rPh sb="3" eb="4">
      <t>タネ</t>
    </rPh>
    <rPh sb="6" eb="7">
      <t>メ</t>
    </rPh>
    <phoneticPr fontId="2"/>
  </si>
  <si>
    <t>　９．申込規定</t>
    <rPh sb="3" eb="4">
      <t>モウ</t>
    </rPh>
    <rPh sb="4" eb="5">
      <t>コ</t>
    </rPh>
    <rPh sb="5" eb="7">
      <t>キテイ</t>
    </rPh>
    <phoneticPr fontId="2"/>
  </si>
  <si>
    <t>　１０．申込書のダウンロード</t>
    <rPh sb="4" eb="6">
      <t>モウシコミ</t>
    </rPh>
    <rPh sb="6" eb="7">
      <t>ショ</t>
    </rPh>
    <phoneticPr fontId="1"/>
  </si>
  <si>
    <t>　１１．注意事項</t>
    <rPh sb="4" eb="6">
      <t>チュウイ</t>
    </rPh>
    <rPh sb="6" eb="8">
      <t>ジコウ</t>
    </rPh>
    <phoneticPr fontId="3"/>
  </si>
  <si>
    <t>　　更衣室、トイレ内での会話は禁止いたします。</t>
    <rPh sb="2" eb="5">
      <t>コウイシツ</t>
    </rPh>
    <rPh sb="9" eb="10">
      <t>ナイ</t>
    </rPh>
    <rPh sb="12" eb="14">
      <t>カイワ</t>
    </rPh>
    <rPh sb="15" eb="17">
      <t>キンシ</t>
    </rPh>
    <phoneticPr fontId="3"/>
  </si>
  <si>
    <t>　　ただし、声を発しない際は、適宜外して構いません。</t>
    <rPh sb="6" eb="7">
      <t>コエ</t>
    </rPh>
    <rPh sb="8" eb="9">
      <t>ハッ</t>
    </rPh>
    <rPh sb="12" eb="13">
      <t>サイ</t>
    </rPh>
    <rPh sb="15" eb="17">
      <t>テキギ</t>
    </rPh>
    <rPh sb="17" eb="18">
      <t>ハズ</t>
    </rPh>
    <rPh sb="20" eb="21">
      <t>カマ</t>
    </rPh>
    <phoneticPr fontId="3"/>
  </si>
  <si>
    <t>No</t>
    <phoneticPr fontId="29"/>
  </si>
  <si>
    <t>２日前</t>
    <rPh sb="1" eb="2">
      <t>ニチ</t>
    </rPh>
    <rPh sb="2" eb="3">
      <t>マエ</t>
    </rPh>
    <phoneticPr fontId="29"/>
  </si>
  <si>
    <t>体温</t>
    <rPh sb="0" eb="2">
      <t>タイオン</t>
    </rPh>
    <phoneticPr fontId="29"/>
  </si>
  <si>
    <t>℃</t>
    <phoneticPr fontId="29"/>
  </si>
  <si>
    <t>体調</t>
    <rPh sb="0" eb="2">
      <t>タイチョウ</t>
    </rPh>
    <phoneticPr fontId="29"/>
  </si>
  <si>
    <t>１日前</t>
    <rPh sb="1" eb="2">
      <t>ニチ</t>
    </rPh>
    <rPh sb="2" eb="3">
      <t>マエ</t>
    </rPh>
    <phoneticPr fontId="29"/>
  </si>
  <si>
    <t>大会当日</t>
    <rPh sb="0" eb="2">
      <t>タイカイ</t>
    </rPh>
    <rPh sb="2" eb="4">
      <t>トウジツ</t>
    </rPh>
    <phoneticPr fontId="29"/>
  </si>
  <si>
    <t>所属名　：</t>
    <rPh sb="0" eb="2">
      <t>ショゾク</t>
    </rPh>
    <rPh sb="2" eb="3">
      <t>メイ</t>
    </rPh>
    <phoneticPr fontId="29"/>
  </si>
  <si>
    <t>氏　名　：</t>
    <rPh sb="0" eb="1">
      <t>シ</t>
    </rPh>
    <rPh sb="2" eb="3">
      <t>メイ</t>
    </rPh>
    <phoneticPr fontId="29"/>
  </si>
  <si>
    <t>確認者：</t>
    <rPh sb="0" eb="2">
      <t>カクニン</t>
    </rPh>
    <rPh sb="2" eb="3">
      <t>シャ</t>
    </rPh>
    <phoneticPr fontId="29"/>
  </si>
  <si>
    <t>仙北青少年水泳大会　健康観察報告書</t>
    <rPh sb="10" eb="12">
      <t>ケンコウ</t>
    </rPh>
    <rPh sb="12" eb="14">
      <t>カンサツ</t>
    </rPh>
    <rPh sb="14" eb="17">
      <t>ホウコクショ</t>
    </rPh>
    <phoneticPr fontId="3"/>
  </si>
  <si>
    <t>注意事項：</t>
    <rPh sb="0" eb="2">
      <t>チュウイ</t>
    </rPh>
    <rPh sb="2" eb="4">
      <t>ジコウ</t>
    </rPh>
    <phoneticPr fontId="29"/>
  </si>
  <si>
    <t>区　分　：</t>
    <rPh sb="0" eb="1">
      <t>ク</t>
    </rPh>
    <rPh sb="2" eb="3">
      <t>ブン</t>
    </rPh>
    <phoneticPr fontId="29"/>
  </si>
  <si>
    <t>　　なお、選手等の降車乗車の際は、プール前のスペースをご利用ください。</t>
    <rPh sb="5" eb="7">
      <t>センシュ</t>
    </rPh>
    <rPh sb="7" eb="8">
      <t>トウ</t>
    </rPh>
    <rPh sb="9" eb="11">
      <t>コウシャ</t>
    </rPh>
    <rPh sb="11" eb="13">
      <t>ジョウシャ</t>
    </rPh>
    <rPh sb="14" eb="15">
      <t>サイ</t>
    </rPh>
    <rPh sb="20" eb="21">
      <t>マエ</t>
    </rPh>
    <rPh sb="28" eb="30">
      <t>リヨウ</t>
    </rPh>
    <phoneticPr fontId="3"/>
  </si>
  <si>
    <t>　１２．感染症対策</t>
    <rPh sb="4" eb="7">
      <t>カンセンショウ</t>
    </rPh>
    <rPh sb="7" eb="9">
      <t>タイサク</t>
    </rPh>
    <phoneticPr fontId="3"/>
  </si>
  <si>
    <t>（３）駐車場は、プール前または若柳総合支所の指定の場所となります。</t>
    <rPh sb="3" eb="6">
      <t>チュウシャジョウ</t>
    </rPh>
    <rPh sb="11" eb="12">
      <t>マエ</t>
    </rPh>
    <rPh sb="15" eb="17">
      <t>ワカヤナギ</t>
    </rPh>
    <rPh sb="17" eb="19">
      <t>ソウゴウ</t>
    </rPh>
    <rPh sb="19" eb="21">
      <t>シショ</t>
    </rPh>
    <rPh sb="22" eb="24">
      <t>シテイ</t>
    </rPh>
    <rPh sb="25" eb="27">
      <t>バショ</t>
    </rPh>
    <phoneticPr fontId="3"/>
  </si>
  <si>
    <t>　１３．観覧について</t>
    <rPh sb="4" eb="6">
      <t>カンラン</t>
    </rPh>
    <phoneticPr fontId="3"/>
  </si>
  <si>
    <t>（１）必ず、別添「会場案内図」に記載の「観覧者入場口」から入場してください。</t>
    <rPh sb="3" eb="4">
      <t>カナラ</t>
    </rPh>
    <rPh sb="6" eb="8">
      <t>ベッテン</t>
    </rPh>
    <rPh sb="9" eb="11">
      <t>カイジョウ</t>
    </rPh>
    <rPh sb="11" eb="14">
      <t>アンナイズ</t>
    </rPh>
    <rPh sb="16" eb="18">
      <t>キサイ</t>
    </rPh>
    <rPh sb="20" eb="22">
      <t>カンラン</t>
    </rPh>
    <rPh sb="22" eb="23">
      <t>シャ</t>
    </rPh>
    <rPh sb="23" eb="25">
      <t>ニュウジョウ</t>
    </rPh>
    <rPh sb="25" eb="26">
      <t>グチ</t>
    </rPh>
    <rPh sb="29" eb="31">
      <t>ニュウジョウ</t>
    </rPh>
    <phoneticPr fontId="3"/>
  </si>
  <si>
    <t>　　せんので、ご了承ください。</t>
    <rPh sb="8" eb="10">
      <t>リョウショウ</t>
    </rPh>
    <phoneticPr fontId="3"/>
  </si>
  <si>
    <t>電話番号：</t>
    <rPh sb="0" eb="2">
      <t>デンワ</t>
    </rPh>
    <rPh sb="2" eb="4">
      <t>バンゴウ</t>
    </rPh>
    <phoneticPr fontId="29"/>
  </si>
  <si>
    <t>選手所属：</t>
    <rPh sb="0" eb="2">
      <t>センシュ</t>
    </rPh>
    <rPh sb="2" eb="4">
      <t>ショゾク</t>
    </rPh>
    <phoneticPr fontId="29"/>
  </si>
  <si>
    <t>選手氏名：</t>
    <rPh sb="0" eb="2">
      <t>センシュ</t>
    </rPh>
    <rPh sb="2" eb="4">
      <t>シメイ</t>
    </rPh>
    <phoneticPr fontId="29"/>
  </si>
  <si>
    <t>※エントリーが少ない種目は、他の種目と同時レースを行う場合があります。</t>
    <rPh sb="7" eb="8">
      <t>スク</t>
    </rPh>
    <rPh sb="10" eb="12">
      <t>シュモク</t>
    </rPh>
    <rPh sb="14" eb="15">
      <t>ホカ</t>
    </rPh>
    <rPh sb="16" eb="18">
      <t>シュモク</t>
    </rPh>
    <rPh sb="19" eb="21">
      <t>ドウジ</t>
    </rPh>
    <rPh sb="25" eb="26">
      <t>オコナ</t>
    </rPh>
    <rPh sb="27" eb="29">
      <t>バアイ</t>
    </rPh>
    <phoneticPr fontId="1"/>
  </si>
  <si>
    <t>ます。</t>
    <phoneticPr fontId="3"/>
  </si>
  <si>
    <t>栗原市スポーツ協会ウェブサイト（「新着ニュース」のページ）からダウンロードでき</t>
    <rPh sb="0" eb="2">
      <t>クリハラ</t>
    </rPh>
    <rPh sb="2" eb="3">
      <t>シ</t>
    </rPh>
    <rPh sb="7" eb="9">
      <t>キョウカイ</t>
    </rPh>
    <rPh sb="17" eb="19">
      <t>シンチャク</t>
    </rPh>
    <phoneticPr fontId="1"/>
  </si>
  <si>
    <t>　　競技役員エリア、選手エリアの侵入は禁止いたします。</t>
    <phoneticPr fontId="3"/>
  </si>
  <si>
    <t>第６８回</t>
    <phoneticPr fontId="1"/>
  </si>
  <si>
    <t>令和４年８月２１日(日)　　８：４５競技開始　</t>
    <rPh sb="0" eb="2">
      <t>レイワ</t>
    </rPh>
    <rPh sb="3" eb="4">
      <t>ネン</t>
    </rPh>
    <rPh sb="5" eb="6">
      <t>ガツ</t>
    </rPh>
    <rPh sb="8" eb="9">
      <t>ニチ</t>
    </rPh>
    <rPh sb="10" eb="11">
      <t>ニチ</t>
    </rPh>
    <rPh sb="18" eb="20">
      <t>キョウギ</t>
    </rPh>
    <rPh sb="20" eb="22">
      <t>カイシ</t>
    </rPh>
    <phoneticPr fontId="1"/>
  </si>
  <si>
    <t>（７：００開門・プール開放　７：４５スタート練習　８：３０開会式）</t>
    <rPh sb="5" eb="7">
      <t>カイモン</t>
    </rPh>
    <rPh sb="11" eb="13">
      <t>カイホウ</t>
    </rPh>
    <rPh sb="22" eb="24">
      <t>レンシュウ</t>
    </rPh>
    <phoneticPr fontId="1"/>
  </si>
  <si>
    <t>メドレーリレー※</t>
    <phoneticPr fontId="2"/>
  </si>
  <si>
    <t>リレー※</t>
    <phoneticPr fontId="2"/>
  </si>
  <si>
    <t>（１）参加可能種目数</t>
    <rPh sb="3" eb="5">
      <t>サンカ</t>
    </rPh>
    <rPh sb="5" eb="7">
      <t>カノウ</t>
    </rPh>
    <rPh sb="7" eb="9">
      <t>シュモク</t>
    </rPh>
    <rPh sb="9" eb="10">
      <t>カズ</t>
    </rPh>
    <phoneticPr fontId="2"/>
  </si>
  <si>
    <t>　　別添「会場案内」をご確認ください。</t>
    <rPh sb="5" eb="7">
      <t>カイジョウ</t>
    </rPh>
    <phoneticPr fontId="3"/>
  </si>
  <si>
    <t>１人２，０００円（保険料を含む。)</t>
    <phoneticPr fontId="3"/>
  </si>
  <si>
    <t>※プログラム：１部５００円（各所属への配布なし）</t>
    <rPh sb="8" eb="9">
      <t>ブ</t>
    </rPh>
    <rPh sb="12" eb="13">
      <t>エン</t>
    </rPh>
    <rPh sb="14" eb="17">
      <t>カクショゾク</t>
    </rPh>
    <rPh sb="19" eb="21">
      <t>ハイフ</t>
    </rPh>
    <phoneticPr fontId="3"/>
  </si>
  <si>
    <t>　　を記入し、プールへ入場する際に、所属毎にまとめて提出してください。</t>
    <rPh sb="3" eb="5">
      <t>キニュウ</t>
    </rPh>
    <rPh sb="11" eb="13">
      <t>ニュウジョウ</t>
    </rPh>
    <rPh sb="15" eb="16">
      <t>サイ</t>
    </rPh>
    <rPh sb="18" eb="20">
      <t>ショゾク</t>
    </rPh>
    <rPh sb="20" eb="21">
      <t>ゴト</t>
    </rPh>
    <rPh sb="26" eb="28">
      <t>テイシュツ</t>
    </rPh>
    <phoneticPr fontId="3"/>
  </si>
  <si>
    <t>　　健康観察報告書の提出がない方は出場できませんので、ご承知ください。</t>
    <rPh sb="2" eb="4">
      <t>ケンコウ</t>
    </rPh>
    <rPh sb="4" eb="6">
      <t>カンサツ</t>
    </rPh>
    <rPh sb="6" eb="9">
      <t>ホウコクショ</t>
    </rPh>
    <rPh sb="10" eb="12">
      <t>テイシュツ</t>
    </rPh>
    <rPh sb="15" eb="16">
      <t>カタ</t>
    </rPh>
    <rPh sb="17" eb="19">
      <t>シュツジョウ</t>
    </rPh>
    <rPh sb="28" eb="30">
      <t>ショウチ</t>
    </rPh>
    <phoneticPr fontId="3"/>
  </si>
  <si>
    <t>（１）事前に参加者（選手、監督者、マネージャー等）全員分の別添「健康観察報告書」</t>
    <rPh sb="3" eb="5">
      <t>ジゼン</t>
    </rPh>
    <rPh sb="6" eb="9">
      <t>サンカシャ</t>
    </rPh>
    <rPh sb="10" eb="12">
      <t>センシュ</t>
    </rPh>
    <rPh sb="13" eb="16">
      <t>カントクシャ</t>
    </rPh>
    <rPh sb="23" eb="24">
      <t>トウ</t>
    </rPh>
    <rPh sb="25" eb="27">
      <t>ゼンイン</t>
    </rPh>
    <rPh sb="27" eb="28">
      <t>ブン</t>
    </rPh>
    <rPh sb="29" eb="31">
      <t>ベッテン</t>
    </rPh>
    <phoneticPr fontId="3"/>
  </si>
  <si>
    <t>（２）応援等声を発する際は、マスクを着用してください。</t>
    <rPh sb="3" eb="5">
      <t>オウエン</t>
    </rPh>
    <rPh sb="5" eb="6">
      <t>トウ</t>
    </rPh>
    <rPh sb="6" eb="7">
      <t>コエ</t>
    </rPh>
    <rPh sb="8" eb="9">
      <t>ハッ</t>
    </rPh>
    <rPh sb="11" eb="12">
      <t>サイ</t>
    </rPh>
    <rPh sb="18" eb="20">
      <t>チャクヨウ</t>
    </rPh>
    <phoneticPr fontId="3"/>
  </si>
  <si>
    <t>（２）入場時に、お渡しする観覧許可証は、競技役員から見えるよう着用してください。</t>
    <rPh sb="3" eb="5">
      <t>ニュウジョウ</t>
    </rPh>
    <rPh sb="5" eb="6">
      <t>ジ</t>
    </rPh>
    <rPh sb="9" eb="10">
      <t>ワタ</t>
    </rPh>
    <rPh sb="13" eb="15">
      <t>カンラン</t>
    </rPh>
    <rPh sb="15" eb="17">
      <t>キョカ</t>
    </rPh>
    <rPh sb="20" eb="22">
      <t>キョウギ</t>
    </rPh>
    <rPh sb="22" eb="24">
      <t>ヤクイン</t>
    </rPh>
    <rPh sb="26" eb="27">
      <t>ミ</t>
    </rPh>
    <rPh sb="31" eb="33">
      <t>チャクヨウ</t>
    </rPh>
    <phoneticPr fontId="3"/>
  </si>
  <si>
    <t>　　また、感染症対策のため、応援等声を発する際は、マスクを着用してください。</t>
    <rPh sb="5" eb="8">
      <t>カンセンショウ</t>
    </rPh>
    <rPh sb="8" eb="10">
      <t>タイサク</t>
    </rPh>
    <rPh sb="14" eb="16">
      <t>オウエン</t>
    </rPh>
    <rPh sb="16" eb="17">
      <t>トウ</t>
    </rPh>
    <rPh sb="17" eb="18">
      <t>コエ</t>
    </rPh>
    <rPh sb="19" eb="20">
      <t>ハッ</t>
    </rPh>
    <rPh sb="22" eb="23">
      <t>サイ</t>
    </rPh>
    <rPh sb="29" eb="31">
      <t>チャクヨウ</t>
    </rPh>
    <phoneticPr fontId="3"/>
  </si>
  <si>
    <t>　　健康観察報告書の記載内容は、監督者（保護者）が責任をもって確認してください。</t>
    <rPh sb="2" eb="4">
      <t>ケンコウ</t>
    </rPh>
    <rPh sb="4" eb="6">
      <t>カンサツ</t>
    </rPh>
    <rPh sb="6" eb="9">
      <t>ホウコクショ</t>
    </rPh>
    <rPh sb="10" eb="12">
      <t>キサイ</t>
    </rPh>
    <rPh sb="12" eb="14">
      <t>ナイヨウ</t>
    </rPh>
    <rPh sb="16" eb="19">
      <t>カントクシャ</t>
    </rPh>
    <rPh sb="20" eb="23">
      <t>ホゴシャ</t>
    </rPh>
    <rPh sb="25" eb="27">
      <t>セキニン</t>
    </rPh>
    <rPh sb="31" eb="33">
      <t>カクニン</t>
    </rPh>
    <phoneticPr fontId="3"/>
  </si>
  <si>
    <t>入場許可証</t>
    <rPh sb="0" eb="2">
      <t>ニュウジョウ</t>
    </rPh>
    <rPh sb="2" eb="5">
      <t>キョカショウ</t>
    </rPh>
    <phoneticPr fontId="29"/>
  </si>
  <si>
    <t>　※監督者、または保護者が責任をもって確認してください。</t>
    <rPh sb="9" eb="12">
      <t>ホゴシャ</t>
    </rPh>
    <rPh sb="13" eb="15">
      <t>セキニン</t>
    </rPh>
    <rPh sb="19" eb="21">
      <t>カクニン</t>
    </rPh>
    <phoneticPr fontId="29"/>
  </si>
  <si>
    <t>観覧者連絡票</t>
    <rPh sb="0" eb="3">
      <t>カンランシャ</t>
    </rPh>
    <rPh sb="3" eb="5">
      <t>レンラク</t>
    </rPh>
    <rPh sb="5" eb="6">
      <t>ヒョウ</t>
    </rPh>
    <phoneticPr fontId="29"/>
  </si>
  <si>
    <t>入場No：</t>
    <rPh sb="0" eb="2">
      <t>ニュウジョウ</t>
    </rPh>
    <phoneticPr fontId="29"/>
  </si>
  <si>
    <t>※</t>
    <phoneticPr fontId="29"/>
  </si>
  <si>
    <t>※</t>
    <phoneticPr fontId="29"/>
  </si>
  <si>
    <t>－　　　　　　－</t>
    <phoneticPr fontId="29"/>
  </si>
  <si>
    <t>注意事項</t>
    <rPh sb="0" eb="2">
      <t>チュウイ</t>
    </rPh>
    <rPh sb="2" eb="4">
      <t>ジコウ</t>
    </rPh>
    <phoneticPr fontId="29"/>
  </si>
  <si>
    <t>※選手Noを入力すると、エントリーシートから転記します。</t>
    <rPh sb="1" eb="3">
      <t>センシュ</t>
    </rPh>
    <rPh sb="6" eb="8">
      <t>ニュウリョク</t>
    </rPh>
    <rPh sb="22" eb="24">
      <t>テンキ</t>
    </rPh>
    <phoneticPr fontId="29"/>
  </si>
  <si>
    <t xml:space="preserve">
※会場内では、入場許可証を着用してください。
※カードケースは、各自用意していただくか、入場受付で販売しております。（100円）</t>
    <phoneticPr fontId="29"/>
  </si>
  <si>
    <t>ｱﾄﾞﾚｽ：</t>
    <phoneticPr fontId="1"/>
  </si>
  <si>
    <t>　③未成年者の場合、保護者の同意書が必要となります。（提出不要。所属責任者保管）</t>
    <rPh sb="2" eb="6">
      <t>ミセイネンシャ</t>
    </rPh>
    <rPh sb="7" eb="9">
      <t>バアイ</t>
    </rPh>
    <rPh sb="10" eb="13">
      <t>ホゴシャ</t>
    </rPh>
    <rPh sb="14" eb="17">
      <t>ドウイショ</t>
    </rPh>
    <rPh sb="18" eb="20">
      <t>ヒツヨウ</t>
    </rPh>
    <rPh sb="27" eb="29">
      <t>テイシュツ</t>
    </rPh>
    <rPh sb="29" eb="31">
      <t>フヨウ</t>
    </rPh>
    <rPh sb="32" eb="34">
      <t>ショゾク</t>
    </rPh>
    <rPh sb="34" eb="37">
      <t>セキニンシャ</t>
    </rPh>
    <rPh sb="37" eb="39">
      <t>ホカン</t>
    </rPh>
    <phoneticPr fontId="2"/>
  </si>
  <si>
    <t>　　　申し込みも受け付けております。</t>
    <rPh sb="3" eb="4">
      <t>モウ</t>
    </rPh>
    <rPh sb="5" eb="6">
      <t>コ</t>
    </rPh>
    <rPh sb="8" eb="9">
      <t>ウ</t>
    </rPh>
    <rPh sb="10" eb="11">
      <t>ツ</t>
    </rPh>
    <phoneticPr fontId="3"/>
  </si>
  <si>
    <r>
      <t>　　　</t>
    </r>
    <r>
      <rPr>
        <b/>
        <u/>
        <sz val="12"/>
        <color theme="1"/>
        <rFont val="ＭＳ ゴシック"/>
        <family val="3"/>
        <charset val="128"/>
      </rPr>
      <t>その際、氏名・フリガナ・エントリー種目等に誤りが無いか確認してください。</t>
    </r>
    <rPh sb="5" eb="6">
      <t>サイ</t>
    </rPh>
    <rPh sb="7" eb="9">
      <t>シメイ</t>
    </rPh>
    <rPh sb="20" eb="22">
      <t>シュモク</t>
    </rPh>
    <rPh sb="22" eb="23">
      <t>トウ</t>
    </rPh>
    <rPh sb="24" eb="25">
      <t>アヤマ</t>
    </rPh>
    <rPh sb="27" eb="28">
      <t>ナ</t>
    </rPh>
    <rPh sb="30" eb="32">
      <t>カクニン</t>
    </rPh>
    <phoneticPr fontId="3"/>
  </si>
  <si>
    <r>
      <t>　　　</t>
    </r>
    <r>
      <rPr>
        <b/>
        <u/>
        <sz val="12"/>
        <color theme="1"/>
        <rFont val="ＭＳ ゴシック"/>
        <family val="3"/>
        <charset val="128"/>
      </rPr>
      <t>入力データがそのままプログラム等に反映されます。</t>
    </r>
    <rPh sb="3" eb="5">
      <t>ニュウリョク</t>
    </rPh>
    <rPh sb="18" eb="19">
      <t>トウ</t>
    </rPh>
    <rPh sb="20" eb="22">
      <t>ハンエイ</t>
    </rPh>
    <phoneticPr fontId="3"/>
  </si>
  <si>
    <r>
      <t>　　</t>
    </r>
    <r>
      <rPr>
        <b/>
        <u/>
        <sz val="12"/>
        <color theme="1"/>
        <rFont val="ＭＳ ゴシック"/>
        <family val="3"/>
        <charset val="128"/>
      </rPr>
      <t>※エントリーデータをシステムに取り込むため、必ずデータを送付してください。</t>
    </r>
    <rPh sb="17" eb="18">
      <t>ト</t>
    </rPh>
    <rPh sb="19" eb="20">
      <t>コ</t>
    </rPh>
    <rPh sb="24" eb="25">
      <t>カナラ</t>
    </rPh>
    <rPh sb="30" eb="32">
      <t>ソウフ</t>
    </rPh>
    <phoneticPr fontId="3"/>
  </si>
  <si>
    <t>　　体温が３７．５℃以上または観覧者連絡票を提出いただけない場合は、入場できま</t>
    <rPh sb="2" eb="4">
      <t>タイオン</t>
    </rPh>
    <rPh sb="10" eb="12">
      <t>イジョウ</t>
    </rPh>
    <rPh sb="22" eb="24">
      <t>テイシュツ</t>
    </rPh>
    <rPh sb="30" eb="32">
      <t>バアイ</t>
    </rPh>
    <rPh sb="34" eb="36">
      <t>ニュウジョウ</t>
    </rPh>
    <phoneticPr fontId="3"/>
  </si>
  <si>
    <t>　　事前に、「観覧者連絡票」を記入してください。</t>
    <rPh sb="2" eb="4">
      <t>ジゼン</t>
    </rPh>
    <rPh sb="7" eb="10">
      <t>カンランシャ</t>
    </rPh>
    <rPh sb="10" eb="12">
      <t>レンラク</t>
    </rPh>
    <rPh sb="12" eb="13">
      <t>ヒョウ</t>
    </rPh>
    <rPh sb="15" eb="17">
      <t>キニュウ</t>
    </rPh>
    <phoneticPr fontId="3"/>
  </si>
  <si>
    <t>　　入場の際、観覧者連絡票の提出してください。併せて、検温を実施いたします。</t>
    <rPh sb="2" eb="4">
      <t>ニュウジョウ</t>
    </rPh>
    <rPh sb="5" eb="6">
      <t>サイ</t>
    </rPh>
    <rPh sb="7" eb="10">
      <t>カンランシャ</t>
    </rPh>
    <rPh sb="10" eb="12">
      <t>レンラク</t>
    </rPh>
    <rPh sb="12" eb="13">
      <t>ヒョウ</t>
    </rPh>
    <rPh sb="14" eb="16">
      <t>テイシュツ</t>
    </rPh>
    <rPh sb="23" eb="24">
      <t>アワ</t>
    </rPh>
    <rPh sb="27" eb="29">
      <t>ケンオン</t>
    </rPh>
    <rPh sb="30" eb="32">
      <t>ジッシ</t>
    </rPh>
    <phoneticPr fontId="3"/>
  </si>
  <si>
    <t>・プールへ入場する際に、所属ごとにまとめて提出してください。
・監督者、マネージャー含め参加者全員分の提出が必要です。
・提出がない選手は出場できませんので、ご承知願います。
・事前に、入場許可証を切り離して提出してください。</t>
    <rPh sb="32" eb="35">
      <t>カントクシャ</t>
    </rPh>
    <rPh sb="42" eb="43">
      <t>フク</t>
    </rPh>
    <rPh sb="44" eb="46">
      <t>サンカ</t>
    </rPh>
    <rPh sb="46" eb="47">
      <t>シャ</t>
    </rPh>
    <rPh sb="47" eb="49">
      <t>ゼンイン</t>
    </rPh>
    <rPh sb="49" eb="50">
      <t>ブン</t>
    </rPh>
    <rPh sb="51" eb="53">
      <t>テイシュツ</t>
    </rPh>
    <rPh sb="54" eb="56">
      <t>ヒツヨウ</t>
    </rPh>
    <rPh sb="61" eb="63">
      <t>テイシュツ</t>
    </rPh>
    <rPh sb="66" eb="68">
      <t>センシュ</t>
    </rPh>
    <rPh sb="69" eb="71">
      <t>シュツジョウ</t>
    </rPh>
    <rPh sb="80" eb="83">
      <t>ショウチネガ</t>
    </rPh>
    <rPh sb="89" eb="91">
      <t>ジゼン</t>
    </rPh>
    <phoneticPr fontId="29"/>
  </si>
  <si>
    <t>　　※Excelデータ送信により申し込みいただいた場合は、印刷しての郵送は不要です。</t>
    <rPh sb="11" eb="13">
      <t>ソウシン</t>
    </rPh>
    <rPh sb="16" eb="17">
      <t>モウ</t>
    </rPh>
    <rPh sb="18" eb="19">
      <t>コ</t>
    </rPh>
    <rPh sb="25" eb="27">
      <t>バアイ</t>
    </rPh>
    <rPh sb="29" eb="31">
      <t>インサツ</t>
    </rPh>
    <rPh sb="34" eb="36">
      <t>ユウソウ</t>
    </rPh>
    <rPh sb="37" eb="39">
      <t>フヨウ</t>
    </rPh>
    <phoneticPr fontId="3"/>
  </si>
  <si>
    <t>　　※Excelデータ送信により申し込みできない場合は、PDF版を印刷して、手書きでの</t>
    <rPh sb="11" eb="13">
      <t>ソウシン</t>
    </rPh>
    <rPh sb="16" eb="17">
      <t>モウ</t>
    </rPh>
    <rPh sb="18" eb="19">
      <t>コ</t>
    </rPh>
    <rPh sb="24" eb="26">
      <t>バアイ</t>
    </rPh>
    <rPh sb="31" eb="32">
      <t>バン</t>
    </rPh>
    <rPh sb="33" eb="35">
      <t>インサツ</t>
    </rPh>
    <rPh sb="38" eb="40">
      <t>テガ</t>
    </rPh>
    <phoneticPr fontId="3"/>
  </si>
  <si>
    <t>観覧許可証</t>
    <rPh sb="0" eb="2">
      <t>カンラン</t>
    </rPh>
    <rPh sb="2" eb="5">
      <t>キョカショウ</t>
    </rPh>
    <phoneticPr fontId="29"/>
  </si>
  <si>
    <t>※入場Noは、係員が記入します。
※入場受付時に、連絡票と入場許可証を切り離して
　 提出してください。
※会場内では、観覧許可証を着用してください。
※カードケースは、各自用意していただくか、
　 入場受付で販売しております。（100円）</t>
    <rPh sb="18" eb="20">
      <t>ニュウジョウ</t>
    </rPh>
    <rPh sb="20" eb="22">
      <t>ウケツケ</t>
    </rPh>
    <rPh sb="22" eb="23">
      <t>ジ</t>
    </rPh>
    <rPh sb="25" eb="27">
      <t>レンラク</t>
    </rPh>
    <rPh sb="27" eb="28">
      <t>ヒョウ</t>
    </rPh>
    <rPh sb="29" eb="31">
      <t>ニュウジョウ</t>
    </rPh>
    <rPh sb="31" eb="34">
      <t>キョカショウ</t>
    </rPh>
    <rPh sb="35" eb="36">
      <t>キ</t>
    </rPh>
    <rPh sb="37" eb="38">
      <t>ハナ</t>
    </rPh>
    <rPh sb="43" eb="45">
      <t>テイシュツ</t>
    </rPh>
    <rPh sb="60" eb="62">
      <t>カンラン</t>
    </rPh>
    <phoneticPr fontId="29"/>
  </si>
  <si>
    <t>　　をインストールし、BlueTooth機能とGPS機能をONに設定してください。</t>
    <rPh sb="20" eb="22">
      <t>キノウ</t>
    </rPh>
    <rPh sb="26" eb="28">
      <t>キノウ</t>
    </rPh>
    <rPh sb="32" eb="34">
      <t>セッテイ</t>
    </rPh>
    <phoneticPr fontId="3"/>
  </si>
  <si>
    <t>※リレー種目と個人種目の間、50m種目と他の種目の間等に１０～１５分程度の</t>
    <rPh sb="4" eb="6">
      <t>シュモク</t>
    </rPh>
    <rPh sb="7" eb="9">
      <t>コジン</t>
    </rPh>
    <rPh sb="9" eb="11">
      <t>シュモク</t>
    </rPh>
    <rPh sb="12" eb="13">
      <t>アイダ</t>
    </rPh>
    <rPh sb="17" eb="19">
      <t>シュモク</t>
    </rPh>
    <rPh sb="20" eb="21">
      <t>タ</t>
    </rPh>
    <rPh sb="22" eb="24">
      <t>シュモク</t>
    </rPh>
    <rPh sb="25" eb="26">
      <t>アイダ</t>
    </rPh>
    <rPh sb="26" eb="27">
      <t>トウ</t>
    </rPh>
    <rPh sb="33" eb="34">
      <t>フン</t>
    </rPh>
    <rPh sb="34" eb="36">
      <t>テイド</t>
    </rPh>
    <phoneticPr fontId="3"/>
  </si>
  <si>
    <t>　インターバルを設け、プールを開放いたします。</t>
    <rPh sb="8" eb="9">
      <t>モウ</t>
    </rPh>
    <rPh sb="15" eb="17">
      <t>カイホウ</t>
    </rPh>
    <phoneticPr fontId="3"/>
  </si>
  <si>
    <t>中学／高校／一般</t>
    <rPh sb="0" eb="2">
      <t>チュウガク</t>
    </rPh>
    <phoneticPr fontId="3"/>
  </si>
  <si>
    <t>※リレー種目規定構成　　　混合：女子２名＋男子２名　　女子：女子４名　　男子：男子４名</t>
    <rPh sb="4" eb="6">
      <t>シュモク</t>
    </rPh>
    <rPh sb="6" eb="8">
      <t>キテイ</t>
    </rPh>
    <rPh sb="8" eb="10">
      <t>コウセイ</t>
    </rPh>
    <rPh sb="27" eb="29">
      <t>ジョシ</t>
    </rPh>
    <rPh sb="30" eb="32">
      <t>ジョシ</t>
    </rPh>
    <rPh sb="33" eb="34">
      <t>メイ</t>
    </rPh>
    <rPh sb="36" eb="38">
      <t>ダンシ</t>
    </rPh>
    <rPh sb="39" eb="41">
      <t>ダンシ</t>
    </rPh>
    <rPh sb="42" eb="43">
      <t>メイ</t>
    </rPh>
    <phoneticPr fontId="3"/>
  </si>
  <si>
    <t>仙北青少年水泳大会　会場案内図</t>
    <rPh sb="0" eb="2">
      <t>センボク</t>
    </rPh>
    <rPh sb="2" eb="9">
      <t>セイショウネンスイエイタイカイ</t>
    </rPh>
    <rPh sb="10" eb="12">
      <t>カイジョウ</t>
    </rPh>
    <rPh sb="12" eb="15">
      <t>アンナイズ</t>
    </rPh>
    <phoneticPr fontId="29"/>
  </si>
  <si>
    <t>　　個人　：１人２種目以内(リレーは除く)　※所属毎の同一種目エントリー制限なし</t>
    <rPh sb="2" eb="4">
      <t>コジン</t>
    </rPh>
    <phoneticPr fontId="2"/>
  </si>
  <si>
    <t>　　リレー：制限なし　※異所属合同、または規定構成以外はオープン参加扱い</t>
    <rPh sb="6" eb="8">
      <t>セイゲン</t>
    </rPh>
    <rPh sb="12" eb="13">
      <t>コト</t>
    </rPh>
    <rPh sb="13" eb="15">
      <t>ショゾク</t>
    </rPh>
    <rPh sb="15" eb="17">
      <t>ゴウドウ</t>
    </rPh>
    <rPh sb="32" eb="34">
      <t>サンカ</t>
    </rPh>
    <phoneticPr fontId="2"/>
  </si>
  <si>
    <t>　　大会当日の検温は、監督者（保護者）が実施し、健康観察報告書に記入してください</t>
    <rPh sb="2" eb="4">
      <t>タイカイ</t>
    </rPh>
    <rPh sb="4" eb="6">
      <t>トウジツ</t>
    </rPh>
    <rPh sb="7" eb="9">
      <t>ケンオン</t>
    </rPh>
    <rPh sb="11" eb="14">
      <t>カントクシャ</t>
    </rPh>
    <rPh sb="15" eb="18">
      <t>ホゴシャ</t>
    </rPh>
    <rPh sb="20" eb="22">
      <t>ジッシ</t>
    </rPh>
    <rPh sb="24" eb="26">
      <t>ケンコウ</t>
    </rPh>
    <rPh sb="26" eb="28">
      <t>カンサツ</t>
    </rPh>
    <rPh sb="28" eb="31">
      <t>ホウコクショ</t>
    </rPh>
    <rPh sb="32" eb="34">
      <t>キニュウ</t>
    </rPh>
    <phoneticPr fontId="3"/>
  </si>
  <si>
    <t>（２）本会場で設置されるスタート台は、水面からの高さがあり、傾斜もついております</t>
    <rPh sb="3" eb="4">
      <t>ホン</t>
    </rPh>
    <rPh sb="4" eb="6">
      <t>カイジョウ</t>
    </rPh>
    <rPh sb="7" eb="9">
      <t>セッチ</t>
    </rPh>
    <rPh sb="16" eb="17">
      <t>ダイ</t>
    </rPh>
    <rPh sb="19" eb="21">
      <t>スイメン</t>
    </rPh>
    <rPh sb="24" eb="25">
      <t>タカ</t>
    </rPh>
    <rPh sb="30" eb="32">
      <t>ケイシャ</t>
    </rPh>
    <phoneticPr fontId="3"/>
  </si>
  <si>
    <t>（３）スマートフォンをお持ちの方は、「新型コロナウイルス接触確認アプリ(COCOA)」</t>
    <rPh sb="12" eb="13">
      <t>モ</t>
    </rPh>
    <rPh sb="15" eb="16">
      <t>カタ</t>
    </rPh>
    <rPh sb="19" eb="21">
      <t>シンガタ</t>
    </rPh>
    <rPh sb="28" eb="30">
      <t>セッショク</t>
    </rPh>
    <rPh sb="30" eb="32">
      <t>カクニン</t>
    </rPh>
    <phoneticPr fontId="3"/>
  </si>
  <si>
    <t>栗原市若柳字川南袋２５</t>
    <phoneticPr fontId="1"/>
  </si>
  <si>
    <t>個人種目エントリー（リレー参加登録）</t>
    <rPh sb="0" eb="2">
      <t>コジン</t>
    </rPh>
    <rPh sb="2" eb="4">
      <t>シュモク</t>
    </rPh>
    <rPh sb="13" eb="15">
      <t>サンカ</t>
    </rPh>
    <rPh sb="15" eb="17">
      <t>トウロク</t>
    </rPh>
    <phoneticPr fontId="3"/>
  </si>
  <si>
    <t>第６８回仙北青少年水泳大会</t>
    <phoneticPr fontId="29"/>
  </si>
  <si>
    <t>（栗原市立若柳中学校プール周辺図）</t>
    <rPh sb="1" eb="4">
      <t>クリハラシ</t>
    </rPh>
    <rPh sb="4" eb="5">
      <t>タ</t>
    </rPh>
    <rPh sb="5" eb="7">
      <t>ワカヤナギ</t>
    </rPh>
    <rPh sb="7" eb="10">
      <t>チュウガッコウ</t>
    </rPh>
    <rPh sb="13" eb="15">
      <t>シュウヘン</t>
    </rPh>
    <rPh sb="15" eb="16">
      <t>ズ</t>
    </rPh>
    <phoneticPr fontId="29"/>
  </si>
  <si>
    <t>仙北青少年水泳大会の開催について（ご案内）</t>
    <phoneticPr fontId="1"/>
  </si>
  <si>
    <t>←入力不要です。</t>
    <rPh sb="1" eb="3">
      <t>ニュウリョク</t>
    </rPh>
    <rPh sb="3" eb="5">
      <t>フヨウ</t>
    </rPh>
    <phoneticPr fontId="3"/>
  </si>
  <si>
    <t>end</t>
    <phoneticPr fontId="3"/>
  </si>
  <si>
    <t>※監督者、マネージャー等は、氏名・区分欄に直接入力してください。</t>
    <rPh sb="1" eb="4">
      <t>カントクシャ</t>
    </rPh>
    <rPh sb="11" eb="12">
      <t>トウ</t>
    </rPh>
    <rPh sb="14" eb="16">
      <t>シメイ</t>
    </rPh>
    <rPh sb="17" eb="19">
      <t>クブン</t>
    </rPh>
    <rPh sb="19" eb="20">
      <t>ラン</t>
    </rPh>
    <rPh sb="21" eb="23">
      <t>チョクセツ</t>
    </rPh>
    <rPh sb="23" eb="25">
      <t>ニュウリョク</t>
    </rPh>
    <phoneticPr fontId="29"/>
  </si>
  <si>
    <t>選手　No</t>
    <rPh sb="0" eb="2">
      <t>センシュ</t>
    </rPh>
    <phoneticPr fontId="29"/>
  </si>
  <si>
    <t>７月２９日（金）</t>
    <rPh sb="1" eb="2">
      <t>ガツ</t>
    </rPh>
    <rPh sb="4" eb="5">
      <t>ニチ</t>
    </rPh>
    <rPh sb="6" eb="7">
      <t>キン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</si>
</sst>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;@"/>
    <numFmt numFmtId="177" formatCode="#,##0&quot;名&quot;"/>
    <numFmt numFmtId="178" formatCode="0_);[Red]\(0\)"/>
  </numFmts>
  <fonts count="37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Osaka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rgb="FF002060"/>
      <name val="ＭＳ Ｐゴシック"/>
      <family val="3"/>
      <charset val="128"/>
      <scheme val="minor"/>
    </font>
    <font>
      <b/>
      <sz val="12"/>
      <color rgb="FF002060"/>
      <name val="ＭＳ Ｐゴシック"/>
      <family val="3"/>
      <charset val="128"/>
      <scheme val="minor"/>
    </font>
    <font>
      <b/>
      <sz val="12"/>
      <color indexed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2"/>
      <color indexed="12"/>
      <name val="ＭＳ Ｐゴシック"/>
      <family val="3"/>
      <charset val="128"/>
      <scheme val="minor"/>
    </font>
    <font>
      <b/>
      <sz val="12"/>
      <color rgb="FF0000FF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2"/>
      <color rgb="FF0000FF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2"/>
      <color theme="1"/>
      <name val="ＭＳ ゴシック"/>
      <family val="3"/>
      <charset val="128"/>
    </font>
    <font>
      <b/>
      <u/>
      <sz val="12"/>
      <color theme="1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b/>
      <sz val="22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dashDot">
        <color auto="1"/>
      </top>
      <bottom/>
      <diagonal/>
    </border>
    <border>
      <left style="dashDotDot">
        <color indexed="64"/>
      </left>
      <right/>
      <top/>
      <bottom/>
      <diagonal/>
    </border>
    <border>
      <left/>
      <right style="dashDot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ashDotDot">
        <color auto="1"/>
      </top>
      <bottom/>
      <diagonal/>
    </border>
    <border>
      <left style="dashDotDot">
        <color auto="1"/>
      </left>
      <right/>
      <top style="dashDotDot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/>
  </cellStyleXfs>
  <cellXfs count="222">
    <xf numFmtId="0" fontId="0" fillId="0" borderId="0" xfId="0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right" vertical="center" indent="1"/>
    </xf>
    <xf numFmtId="0" fontId="9" fillId="0" borderId="0" xfId="0" applyNumberFormat="1" applyFont="1" applyFill="1">
      <alignment vertical="center"/>
    </xf>
    <xf numFmtId="0" fontId="10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0" fontId="12" fillId="0" borderId="0" xfId="0" applyNumberFormat="1" applyFont="1" applyFill="1" applyBorder="1" applyAlignment="1">
      <alignment vertical="center" wrapText="1"/>
    </xf>
    <xf numFmtId="0" fontId="9" fillId="0" borderId="0" xfId="0" applyNumberFormat="1" applyFont="1" applyFill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 wrapText="1"/>
    </xf>
    <xf numFmtId="0" fontId="9" fillId="0" borderId="0" xfId="0" applyNumberFormat="1" applyFont="1" applyBorder="1" applyAlignment="1">
      <alignment vertical="center"/>
    </xf>
    <xf numFmtId="177" fontId="9" fillId="0" borderId="2" xfId="0" applyNumberFormat="1" applyFont="1" applyBorder="1" applyAlignment="1">
      <alignment vertical="center"/>
    </xf>
    <xf numFmtId="0" fontId="15" fillId="0" borderId="0" xfId="0" applyNumberFormat="1" applyFont="1" applyFill="1" applyBorder="1" applyAlignment="1">
      <alignment horizontal="left" vertical="center" shrinkToFit="1"/>
    </xf>
    <xf numFmtId="0" fontId="16" fillId="0" borderId="0" xfId="0" applyNumberFormat="1" applyFont="1" applyFill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>
      <alignment vertical="center"/>
    </xf>
    <xf numFmtId="0" fontId="16" fillId="0" borderId="0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Alignment="1">
      <alignment horizontal="center" vertical="center"/>
    </xf>
    <xf numFmtId="0" fontId="14" fillId="0" borderId="0" xfId="0" applyNumberFormat="1" applyFont="1" applyFill="1" applyBorder="1" applyAlignment="1">
      <alignment horizontal="left" vertical="top" wrapText="1"/>
    </xf>
    <xf numFmtId="0" fontId="17" fillId="0" borderId="0" xfId="0" applyNumberFormat="1" applyFont="1" applyFill="1" applyAlignment="1">
      <alignment horizontal="left" vertical="center"/>
    </xf>
    <xf numFmtId="0" fontId="17" fillId="0" borderId="0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vertical="center"/>
    </xf>
    <xf numFmtId="0" fontId="0" fillId="0" borderId="0" xfId="0" applyNumberFormat="1" applyFont="1" applyAlignment="1">
      <alignment vertical="center"/>
    </xf>
    <xf numFmtId="49" fontId="14" fillId="4" borderId="3" xfId="0" applyNumberFormat="1" applyFont="1" applyFill="1" applyBorder="1" applyAlignment="1">
      <alignment vertical="center"/>
    </xf>
    <xf numFmtId="49" fontId="14" fillId="4" borderId="4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49" fontId="19" fillId="3" borderId="5" xfId="0" applyNumberFormat="1" applyFont="1" applyFill="1" applyBorder="1" applyAlignment="1">
      <alignment horizontal="center" vertical="center" wrapText="1"/>
    </xf>
    <xf numFmtId="0" fontId="18" fillId="2" borderId="6" xfId="2" applyNumberFormat="1" applyFont="1" applyFill="1" applyBorder="1" applyAlignment="1">
      <alignment horizontal="center" vertical="center"/>
    </xf>
    <xf numFmtId="49" fontId="20" fillId="5" borderId="7" xfId="0" applyNumberFormat="1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20" fillId="5" borderId="12" xfId="0" applyNumberFormat="1" applyFont="1" applyFill="1" applyBorder="1" applyAlignment="1">
      <alignment horizontal="center" vertical="center"/>
    </xf>
    <xf numFmtId="0" fontId="20" fillId="5" borderId="9" xfId="0" applyNumberFormat="1" applyFont="1" applyFill="1" applyBorder="1" applyAlignment="1">
      <alignment horizontal="center" vertical="center"/>
    </xf>
    <xf numFmtId="0" fontId="20" fillId="5" borderId="13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 shrinkToFit="1"/>
    </xf>
    <xf numFmtId="0" fontId="0" fillId="0" borderId="1" xfId="0" applyFont="1" applyBorder="1" applyAlignment="1">
      <alignment horizontal="right" vertical="center"/>
    </xf>
    <xf numFmtId="0" fontId="0" fillId="0" borderId="14" xfId="0" applyFont="1" applyBorder="1" applyAlignment="1">
      <alignment horizontal="center" vertical="center"/>
    </xf>
    <xf numFmtId="49" fontId="0" fillId="0" borderId="15" xfId="0" applyNumberFormat="1" applyFont="1" applyFill="1" applyBorder="1" applyAlignment="1" applyProtection="1">
      <alignment horizontal="center" vertical="center"/>
      <protection locked="0"/>
    </xf>
    <xf numFmtId="49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49" fontId="0" fillId="0" borderId="16" xfId="0" applyNumberFormat="1" applyFont="1" applyFill="1" applyBorder="1" applyAlignment="1" applyProtection="1">
      <alignment horizontal="right" vertical="center"/>
      <protection locked="0"/>
    </xf>
    <xf numFmtId="49" fontId="0" fillId="0" borderId="1" xfId="0" applyNumberFormat="1" applyFont="1" applyFill="1" applyBorder="1" applyAlignment="1" applyProtection="1">
      <alignment horizontal="left" vertical="center"/>
      <protection locked="0"/>
    </xf>
    <xf numFmtId="49" fontId="0" fillId="0" borderId="17" xfId="0" applyNumberFormat="1" applyFont="1" applyFill="1" applyBorder="1" applyAlignment="1" applyProtection="1">
      <alignment horizontal="center" vertical="center"/>
      <protection locked="0"/>
    </xf>
    <xf numFmtId="49" fontId="0" fillId="0" borderId="18" xfId="0" applyNumberFormat="1" applyFont="1" applyFill="1" applyBorder="1" applyAlignment="1" applyProtection="1">
      <alignment horizontal="center" vertical="center"/>
      <protection locked="0"/>
    </xf>
    <xf numFmtId="49" fontId="0" fillId="0" borderId="19" xfId="0" applyNumberFormat="1" applyFont="1" applyFill="1" applyBorder="1" applyAlignment="1" applyProtection="1">
      <alignment horizontal="center" vertical="center"/>
      <protection locked="0"/>
    </xf>
    <xf numFmtId="49" fontId="0" fillId="0" borderId="20" xfId="0" applyNumberFormat="1" applyFont="1" applyFill="1" applyBorder="1" applyAlignment="1" applyProtection="1">
      <alignment horizontal="center" vertical="center"/>
      <protection locked="0"/>
    </xf>
    <xf numFmtId="49" fontId="0" fillId="0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17" xfId="0" applyNumberFormat="1" applyFont="1" applyFill="1" applyBorder="1" applyAlignment="1" applyProtection="1">
      <alignment horizontal="left" vertical="center"/>
      <protection locked="0"/>
    </xf>
    <xf numFmtId="0" fontId="20" fillId="5" borderId="21" xfId="0" applyNumberFormat="1" applyFont="1" applyFill="1" applyBorder="1" applyAlignment="1">
      <alignment horizontal="center" vertical="center" shrinkToFit="1"/>
    </xf>
    <xf numFmtId="0" fontId="20" fillId="5" borderId="1" xfId="0" applyNumberFormat="1" applyFont="1" applyFill="1" applyBorder="1" applyAlignment="1">
      <alignment horizontal="center" vertical="center"/>
    </xf>
    <xf numFmtId="0" fontId="20" fillId="5" borderId="22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 shrinkToFit="1"/>
    </xf>
    <xf numFmtId="0" fontId="20" fillId="5" borderId="22" xfId="0" applyNumberFormat="1" applyFont="1" applyFill="1" applyBorder="1" applyAlignment="1">
      <alignment horizontal="center" vertical="center" shrinkToFit="1"/>
    </xf>
    <xf numFmtId="0" fontId="20" fillId="5" borderId="23" xfId="0" applyNumberFormat="1" applyFont="1" applyFill="1" applyBorder="1" applyAlignment="1">
      <alignment horizontal="center" vertical="center" shrinkToFit="1"/>
    </xf>
    <xf numFmtId="0" fontId="20" fillId="5" borderId="24" xfId="0" applyNumberFormat="1" applyFont="1" applyFill="1" applyBorder="1" applyAlignment="1">
      <alignment horizontal="center" vertical="center"/>
    </xf>
    <xf numFmtId="0" fontId="20" fillId="5" borderId="25" xfId="0" applyNumberFormat="1" applyFont="1" applyFill="1" applyBorder="1" applyAlignment="1">
      <alignment horizontal="center" vertical="center"/>
    </xf>
    <xf numFmtId="0" fontId="20" fillId="5" borderId="12" xfId="0" applyNumberFormat="1" applyFont="1" applyFill="1" applyBorder="1" applyAlignment="1">
      <alignment horizontal="center" vertical="center" shrinkToFit="1"/>
    </xf>
    <xf numFmtId="0" fontId="0" fillId="0" borderId="26" xfId="0" applyFont="1" applyBorder="1" applyAlignment="1">
      <alignment horizontal="center" vertical="center"/>
    </xf>
    <xf numFmtId="49" fontId="0" fillId="0" borderId="27" xfId="0" applyNumberFormat="1" applyFont="1" applyFill="1" applyBorder="1" applyAlignment="1" applyProtection="1">
      <alignment horizontal="center" vertical="center"/>
      <protection locked="0"/>
    </xf>
    <xf numFmtId="49" fontId="0" fillId="0" borderId="24" xfId="0" applyNumberFormat="1" applyFont="1" applyFill="1" applyBorder="1" applyAlignment="1" applyProtection="1">
      <alignment horizontal="center" vertical="center"/>
      <protection locked="0"/>
    </xf>
    <xf numFmtId="0" fontId="0" fillId="0" borderId="24" xfId="0" applyNumberFormat="1" applyFont="1" applyFill="1" applyBorder="1" applyAlignment="1" applyProtection="1">
      <alignment horizontal="center" vertical="center"/>
      <protection locked="0"/>
    </xf>
    <xf numFmtId="49" fontId="0" fillId="0" borderId="28" xfId="0" applyNumberFormat="1" applyFont="1" applyFill="1" applyBorder="1" applyAlignment="1" applyProtection="1">
      <alignment horizontal="right" vertical="center"/>
      <protection locked="0"/>
    </xf>
    <xf numFmtId="49" fontId="0" fillId="0" borderId="24" xfId="0" applyNumberFormat="1" applyFont="1" applyFill="1" applyBorder="1" applyAlignment="1" applyProtection="1">
      <alignment horizontal="left" vertical="center"/>
      <protection locked="0"/>
    </xf>
    <xf numFmtId="49" fontId="0" fillId="0" borderId="29" xfId="0" applyNumberFormat="1" applyFont="1" applyFill="1" applyBorder="1" applyAlignment="1" applyProtection="1">
      <alignment horizontal="center" vertical="center"/>
      <protection locked="0"/>
    </xf>
    <xf numFmtId="49" fontId="0" fillId="0" borderId="30" xfId="0" applyNumberFormat="1" applyFont="1" applyFill="1" applyBorder="1" applyAlignment="1" applyProtection="1">
      <alignment horizontal="center" vertical="center"/>
      <protection locked="0"/>
    </xf>
    <xf numFmtId="49" fontId="0" fillId="0" borderId="31" xfId="0" applyNumberFormat="1" applyFont="1" applyFill="1" applyBorder="1" applyAlignment="1" applyProtection="1">
      <alignment horizontal="center" vertical="center"/>
      <protection locked="0"/>
    </xf>
    <xf numFmtId="49" fontId="0" fillId="0" borderId="32" xfId="0" applyNumberFormat="1" applyFont="1" applyFill="1" applyBorder="1" applyAlignment="1" applyProtection="1">
      <alignment horizontal="center" vertical="center"/>
      <protection locked="0"/>
    </xf>
    <xf numFmtId="49" fontId="0" fillId="0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29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33" xfId="0" applyFont="1" applyBorder="1" applyAlignment="1">
      <alignment horizontal="left" vertical="center"/>
    </xf>
    <xf numFmtId="0" fontId="0" fillId="0" borderId="34" xfId="0" applyFont="1" applyBorder="1">
      <alignment vertical="center"/>
    </xf>
    <xf numFmtId="0" fontId="0" fillId="0" borderId="0" xfId="0" applyFont="1" applyAlignment="1">
      <alignment horizontal="right" vertical="center"/>
    </xf>
    <xf numFmtId="0" fontId="0" fillId="0" borderId="0" xfId="0" applyNumberFormat="1" applyFont="1">
      <alignment vertical="center"/>
    </xf>
    <xf numFmtId="0" fontId="21" fillId="5" borderId="23" xfId="0" applyNumberFormat="1" applyFont="1" applyFill="1" applyBorder="1" applyAlignment="1">
      <alignment horizontal="center" vertical="center" shrinkToFit="1"/>
    </xf>
    <xf numFmtId="0" fontId="0" fillId="5" borderId="24" xfId="0" applyNumberFormat="1" applyFont="1" applyFill="1" applyBorder="1" applyAlignment="1">
      <alignment horizontal="center" vertical="center"/>
    </xf>
    <xf numFmtId="0" fontId="0" fillId="5" borderId="25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78" fontId="9" fillId="0" borderId="1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vertical="center"/>
    </xf>
    <xf numFmtId="49" fontId="21" fillId="5" borderId="10" xfId="0" applyNumberFormat="1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center" vertical="center"/>
    </xf>
    <xf numFmtId="0" fontId="21" fillId="5" borderId="21" xfId="0" applyNumberFormat="1" applyFont="1" applyFill="1" applyBorder="1" applyAlignment="1">
      <alignment horizontal="center" vertical="center"/>
    </xf>
    <xf numFmtId="0" fontId="0" fillId="5" borderId="1" xfId="0" applyNumberFormat="1" applyFont="1" applyFill="1" applyBorder="1" applyAlignment="1">
      <alignment horizontal="center" vertical="center"/>
    </xf>
    <xf numFmtId="0" fontId="0" fillId="5" borderId="22" xfId="0" applyNumberFormat="1" applyFont="1" applyFill="1" applyBorder="1" applyAlignment="1">
      <alignment horizontal="center" vertical="center"/>
    </xf>
    <xf numFmtId="0" fontId="21" fillId="5" borderId="21" xfId="0" applyNumberFormat="1" applyFont="1" applyFill="1" applyBorder="1" applyAlignment="1">
      <alignment horizontal="center" vertical="center" shrinkToFit="1"/>
    </xf>
    <xf numFmtId="0" fontId="25" fillId="0" borderId="0" xfId="0" applyFont="1" applyAlignment="1"/>
    <xf numFmtId="0" fontId="25" fillId="0" borderId="0" xfId="0" applyFont="1" applyAlignment="1">
      <alignment horizontal="right" indent="1"/>
    </xf>
    <xf numFmtId="0" fontId="25" fillId="0" borderId="0" xfId="0" applyFont="1" applyAlignment="1">
      <alignment horizontal="left"/>
    </xf>
    <xf numFmtId="0" fontId="26" fillId="0" borderId="1" xfId="0" applyFont="1" applyBorder="1" applyAlignment="1">
      <alignment horizontal="center"/>
    </xf>
    <xf numFmtId="0" fontId="28" fillId="0" borderId="0" xfId="0" applyFont="1" applyAlignme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10" fillId="0" borderId="0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right"/>
    </xf>
    <xf numFmtId="176" fontId="24" fillId="0" borderId="0" xfId="0" applyNumberFormat="1" applyFont="1" applyFill="1" applyBorder="1" applyAlignment="1">
      <alignment vertical="center"/>
    </xf>
    <xf numFmtId="0" fontId="0" fillId="6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3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26" fillId="0" borderId="0" xfId="0" applyFont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0" fillId="0" borderId="41" xfId="0" applyBorder="1">
      <alignment vertical="center"/>
    </xf>
    <xf numFmtId="0" fontId="31" fillId="0" borderId="0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0" fontId="13" fillId="0" borderId="35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30" fillId="0" borderId="43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43" xfId="0" applyFont="1" applyBorder="1" applyAlignment="1">
      <alignment vertical="center"/>
    </xf>
    <xf numFmtId="0" fontId="13" fillId="0" borderId="0" xfId="0" applyFont="1" applyBorder="1" applyAlignment="1">
      <alignment horizontal="left" vertical="center" indent="1"/>
    </xf>
    <xf numFmtId="0" fontId="31" fillId="0" borderId="43" xfId="0" applyNumberFormat="1" applyFont="1" applyFill="1" applyBorder="1" applyAlignment="1">
      <alignment horizontal="center" vertical="center"/>
    </xf>
    <xf numFmtId="0" fontId="31" fillId="0" borderId="42" xfId="0" applyNumberFormat="1" applyFont="1" applyFill="1" applyBorder="1" applyAlignment="1">
      <alignment horizontal="center" vertical="center"/>
    </xf>
    <xf numFmtId="0" fontId="30" fillId="0" borderId="42" xfId="0" applyFont="1" applyBorder="1" applyAlignment="1">
      <alignment vertical="center"/>
    </xf>
    <xf numFmtId="0" fontId="13" fillId="0" borderId="42" xfId="0" applyFont="1" applyBorder="1" applyAlignment="1">
      <alignment vertical="center"/>
    </xf>
    <xf numFmtId="0" fontId="0" fillId="0" borderId="43" xfId="0" applyBorder="1">
      <alignment vertical="center"/>
    </xf>
    <xf numFmtId="0" fontId="0" fillId="0" borderId="42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left" vertical="top" indent="1"/>
    </xf>
    <xf numFmtId="0" fontId="0" fillId="0" borderId="47" xfId="0" applyBorder="1">
      <alignment vertical="center"/>
    </xf>
    <xf numFmtId="0" fontId="33" fillId="0" borderId="0" xfId="0" applyNumberFormat="1" applyFont="1" applyFill="1" applyAlignment="1">
      <alignment vertical="center"/>
    </xf>
    <xf numFmtId="0" fontId="33" fillId="0" borderId="0" xfId="0" applyNumberFormat="1" applyFont="1" applyBorder="1" applyAlignment="1">
      <alignment vertical="center"/>
    </xf>
    <xf numFmtId="0" fontId="33" fillId="0" borderId="0" xfId="0" applyNumberFormat="1" applyFont="1">
      <alignment vertical="center"/>
    </xf>
    <xf numFmtId="49" fontId="18" fillId="2" borderId="38" xfId="2" applyNumberFormat="1" applyFont="1" applyFill="1" applyBorder="1" applyAlignment="1">
      <alignment horizontal="center" vertical="center"/>
    </xf>
    <xf numFmtId="0" fontId="27" fillId="0" borderId="0" xfId="0" applyFont="1" applyAlignment="1"/>
    <xf numFmtId="0" fontId="34" fillId="0" borderId="0" xfId="0" applyFont="1" applyAlignment="1">
      <alignment horizontal="center" vertical="top"/>
    </xf>
    <xf numFmtId="0" fontId="36" fillId="0" borderId="0" xfId="0" applyFont="1" applyAlignment="1">
      <alignment horizontal="center"/>
    </xf>
    <xf numFmtId="49" fontId="14" fillId="4" borderId="7" xfId="0" applyNumberFormat="1" applyFont="1" applyFill="1" applyBorder="1" applyAlignment="1">
      <alignment vertical="center"/>
    </xf>
    <xf numFmtId="49" fontId="14" fillId="4" borderId="36" xfId="0" applyNumberFormat="1" applyFont="1" applyFill="1" applyBorder="1" applyAlignment="1">
      <alignment vertical="center"/>
    </xf>
    <xf numFmtId="0" fontId="0" fillId="0" borderId="11" xfId="0" applyFont="1" applyBorder="1" applyAlignment="1">
      <alignment horizontal="center" vertical="center"/>
    </xf>
    <xf numFmtId="49" fontId="0" fillId="0" borderId="48" xfId="0" applyNumberFormat="1" applyFont="1" applyFill="1" applyBorder="1" applyAlignment="1" applyProtection="1">
      <alignment horizontal="center" vertical="center"/>
      <protection locked="0"/>
    </xf>
    <xf numFmtId="49" fontId="0" fillId="0" borderId="49" xfId="0" applyNumberFormat="1" applyFont="1" applyFill="1" applyBorder="1" applyAlignment="1" applyProtection="1">
      <alignment horizontal="center" vertical="center"/>
      <protection locked="0"/>
    </xf>
    <xf numFmtId="0" fontId="0" fillId="6" borderId="49" xfId="0" applyNumberFormat="1" applyFont="1" applyFill="1" applyBorder="1" applyAlignment="1" applyProtection="1">
      <alignment horizontal="center" vertical="center"/>
      <protection locked="0"/>
    </xf>
    <xf numFmtId="49" fontId="0" fillId="0" borderId="50" xfId="0" applyNumberFormat="1" applyFont="1" applyFill="1" applyBorder="1" applyAlignment="1" applyProtection="1">
      <alignment horizontal="right" vertical="center"/>
      <protection locked="0"/>
    </xf>
    <xf numFmtId="49" fontId="0" fillId="0" borderId="49" xfId="0" applyNumberFormat="1" applyFont="1" applyFill="1" applyBorder="1" applyAlignment="1" applyProtection="1">
      <alignment horizontal="left" vertical="center"/>
      <protection locked="0"/>
    </xf>
    <xf numFmtId="49" fontId="0" fillId="0" borderId="51" xfId="0" applyNumberFormat="1" applyFont="1" applyFill="1" applyBorder="1" applyAlignment="1" applyProtection="1">
      <alignment horizontal="center" vertical="center"/>
      <protection locked="0"/>
    </xf>
    <xf numFmtId="49" fontId="0" fillId="0" borderId="52" xfId="0" applyNumberFormat="1" applyFont="1" applyFill="1" applyBorder="1" applyAlignment="1" applyProtection="1">
      <alignment horizontal="center" vertical="center"/>
      <protection locked="0"/>
    </xf>
    <xf numFmtId="49" fontId="0" fillId="0" borderId="53" xfId="0" applyNumberFormat="1" applyFont="1" applyFill="1" applyBorder="1" applyAlignment="1" applyProtection="1">
      <alignment horizontal="center" vertical="center"/>
      <protection locked="0"/>
    </xf>
    <xf numFmtId="49" fontId="0" fillId="0" borderId="35" xfId="0" applyNumberFormat="1" applyFont="1" applyFill="1" applyBorder="1" applyAlignment="1" applyProtection="1">
      <alignment horizontal="center" vertical="center"/>
      <protection locked="0"/>
    </xf>
    <xf numFmtId="49" fontId="0" fillId="0" borderId="11" xfId="0" applyNumberFormat="1" applyFont="1" applyFill="1" applyBorder="1" applyAlignment="1" applyProtection="1">
      <alignment horizontal="center" vertical="center"/>
      <protection locked="0"/>
    </xf>
    <xf numFmtId="49" fontId="18" fillId="2" borderId="47" xfId="2" applyNumberFormat="1" applyFont="1" applyFill="1" applyBorder="1" applyAlignment="1">
      <alignment horizontal="center" vertical="center"/>
    </xf>
    <xf numFmtId="49" fontId="18" fillId="2" borderId="3" xfId="2" applyNumberFormat="1" applyFont="1" applyFill="1" applyBorder="1" applyAlignment="1">
      <alignment horizontal="center" vertical="center"/>
    </xf>
    <xf numFmtId="49" fontId="18" fillId="6" borderId="3" xfId="2" applyNumberFormat="1" applyFont="1" applyFill="1" applyBorder="1" applyAlignment="1">
      <alignment horizontal="center" vertical="center"/>
    </xf>
    <xf numFmtId="49" fontId="18" fillId="2" borderId="4" xfId="2" applyNumberFormat="1" applyFont="1" applyFill="1" applyBorder="1" applyAlignment="1">
      <alignment horizontal="center" vertical="center"/>
    </xf>
    <xf numFmtId="49" fontId="18" fillId="2" borderId="54" xfId="2" applyNumberFormat="1" applyFont="1" applyFill="1" applyBorder="1" applyAlignment="1">
      <alignment horizontal="center" vertical="center"/>
    </xf>
    <xf numFmtId="49" fontId="18" fillId="2" borderId="37" xfId="2" applyNumberFormat="1" applyFont="1" applyFill="1" applyBorder="1" applyAlignment="1">
      <alignment horizontal="center" vertical="center"/>
    </xf>
    <xf numFmtId="49" fontId="18" fillId="2" borderId="36" xfId="0" applyNumberFormat="1" applyFont="1" applyFill="1" applyBorder="1" applyAlignment="1">
      <alignment horizontal="center" vertical="center"/>
    </xf>
    <xf numFmtId="49" fontId="19" fillId="3" borderId="55" xfId="0" applyNumberFormat="1" applyFont="1" applyFill="1" applyBorder="1" applyAlignment="1">
      <alignment horizontal="center" vertical="center"/>
    </xf>
    <xf numFmtId="0" fontId="0" fillId="0" borderId="49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NumberFormat="1">
      <alignment vertical="center"/>
    </xf>
    <xf numFmtId="0" fontId="0" fillId="0" borderId="0" xfId="0" applyNumberFormat="1" applyAlignment="1">
      <alignment horizontal="right" vertical="center"/>
    </xf>
    <xf numFmtId="0" fontId="23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26" fillId="0" borderId="17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58" fontId="25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35" xfId="0" applyFont="1" applyBorder="1" applyAlignment="1">
      <alignment horizontal="left"/>
    </xf>
    <xf numFmtId="0" fontId="27" fillId="0" borderId="0" xfId="1" applyFont="1" applyAlignment="1">
      <alignment horizontal="left"/>
    </xf>
    <xf numFmtId="0" fontId="9" fillId="0" borderId="39" xfId="0" applyNumberFormat="1" applyFont="1" applyBorder="1" applyAlignment="1">
      <alignment horizontal="center" vertical="center"/>
    </xf>
    <xf numFmtId="0" fontId="9" fillId="0" borderId="40" xfId="0" applyNumberFormat="1" applyFont="1" applyBorder="1" applyAlignment="1">
      <alignment horizontal="center" vertical="center"/>
    </xf>
    <xf numFmtId="0" fontId="16" fillId="0" borderId="20" xfId="0" applyNumberFormat="1" applyFont="1" applyFill="1" applyBorder="1" applyAlignment="1">
      <alignment horizontal="left" vertical="center" wrapText="1"/>
    </xf>
    <xf numFmtId="49" fontId="14" fillId="4" borderId="7" xfId="0" applyNumberFormat="1" applyFont="1" applyFill="1" applyBorder="1" applyAlignment="1">
      <alignment horizontal="center" vertical="center"/>
    </xf>
    <xf numFmtId="49" fontId="14" fillId="4" borderId="36" xfId="0" applyNumberFormat="1" applyFont="1" applyFill="1" applyBorder="1" applyAlignment="1">
      <alignment horizontal="center" vertical="center"/>
    </xf>
    <xf numFmtId="49" fontId="18" fillId="2" borderId="7" xfId="2" applyNumberFormat="1" applyFont="1" applyFill="1" applyBorder="1" applyAlignment="1">
      <alignment horizontal="center" vertical="center"/>
    </xf>
    <xf numFmtId="49" fontId="18" fillId="2" borderId="38" xfId="2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/>
    </xf>
    <xf numFmtId="0" fontId="16" fillId="0" borderId="35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Alignment="1">
      <alignment horizontal="left" vertical="center"/>
    </xf>
    <xf numFmtId="0" fontId="15" fillId="0" borderId="35" xfId="0" applyNumberFormat="1" applyFont="1" applyFill="1" applyBorder="1" applyAlignment="1">
      <alignment horizontal="left" vertical="center" shrinkToFit="1"/>
    </xf>
    <xf numFmtId="0" fontId="14" fillId="0" borderId="0" xfId="0" applyNumberFormat="1" applyFont="1" applyFill="1" applyBorder="1" applyAlignment="1">
      <alignment horizontal="center" vertical="center"/>
    </xf>
    <xf numFmtId="0" fontId="16" fillId="0" borderId="20" xfId="0" applyNumberFormat="1" applyFont="1" applyFill="1" applyBorder="1" applyAlignment="1">
      <alignment vertical="center" wrapText="1"/>
    </xf>
    <xf numFmtId="0" fontId="15" fillId="0" borderId="35" xfId="0" applyNumberFormat="1" applyFont="1" applyFill="1" applyBorder="1" applyAlignment="1">
      <alignment vertical="center" shrinkToFit="1"/>
    </xf>
    <xf numFmtId="0" fontId="13" fillId="0" borderId="35" xfId="0" applyFont="1" applyBorder="1" applyAlignment="1">
      <alignment horizontal="left" vertical="center" indent="1"/>
    </xf>
    <xf numFmtId="0" fontId="0" fillId="0" borderId="0" xfId="0" applyAlignment="1">
      <alignment horizontal="left" vertical="top" wrapText="1" indent="1"/>
    </xf>
    <xf numFmtId="0" fontId="0" fillId="0" borderId="0" xfId="0" applyAlignment="1">
      <alignment horizontal="left" vertical="top" indent="1"/>
    </xf>
    <xf numFmtId="0" fontId="34" fillId="0" borderId="0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0" fillId="0" borderId="35" xfId="0" applyBorder="1">
      <alignment vertical="center"/>
    </xf>
    <xf numFmtId="0" fontId="0" fillId="0" borderId="2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right" vertical="center"/>
    </xf>
    <xf numFmtId="0" fontId="0" fillId="0" borderId="15" xfId="0" applyBorder="1" applyAlignment="1">
      <alignment horizontal="right" vertical="center"/>
    </xf>
    <xf numFmtId="0" fontId="32" fillId="0" borderId="0" xfId="0" applyFon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35" fillId="0" borderId="0" xfId="0" applyNumberFormat="1" applyFont="1" applyFill="1" applyBorder="1" applyAlignment="1">
      <alignment horizontal="center" vertical="center"/>
    </xf>
    <xf numFmtId="0" fontId="9" fillId="0" borderId="35" xfId="0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35" xfId="0" applyFont="1" applyBorder="1" applyAlignment="1">
      <alignment horizontal="left" vertical="center"/>
    </xf>
    <xf numFmtId="0" fontId="13" fillId="0" borderId="35" xfId="0" quotePrefix="1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0" fillId="0" borderId="44" xfId="0" applyFont="1" applyBorder="1" applyAlignment="1">
      <alignment horizontal="left" vertical="center" wrapText="1"/>
    </xf>
    <xf numFmtId="0" fontId="0" fillId="0" borderId="44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13" fillId="0" borderId="20" xfId="0" applyFont="1" applyBorder="1" applyAlignment="1">
      <alignment vertical="center"/>
    </xf>
    <xf numFmtId="0" fontId="9" fillId="0" borderId="35" xfId="0" applyFont="1" applyBorder="1" applyAlignment="1">
      <alignment horizontal="center" vertical="center"/>
    </xf>
    <xf numFmtId="0" fontId="9" fillId="0" borderId="35" xfId="0" applyFont="1" applyBorder="1" applyAlignment="1">
      <alignment horizontal="left" vertical="center" indent="1"/>
    </xf>
    <xf numFmtId="0" fontId="9" fillId="0" borderId="20" xfId="0" applyFont="1" applyBorder="1" applyAlignment="1">
      <alignment horizontal="left" vertical="center" indent="1"/>
    </xf>
  </cellXfs>
  <cellStyles count="3">
    <cellStyle name="ハイパーリンク" xfId="1" builtinId="8"/>
    <cellStyle name="標準" xfId="0" builtinId="0"/>
    <cellStyle name="標準_Sheet1" xfId="2" xr:uid="{00000000-0005-0000-0000-000002000000}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629478</xdr:colOff>
      <xdr:row>4</xdr:row>
      <xdr:rowOff>82825</xdr:rowOff>
    </xdr:from>
    <xdr:to>
      <xdr:col>12</xdr:col>
      <xdr:colOff>438978</xdr:colOff>
      <xdr:row>6</xdr:row>
      <xdr:rowOff>165650</xdr:rowOff>
    </xdr:to>
    <xdr:sp macro="" textlink="">
      <xdr:nvSpPr>
        <xdr:cNvPr id="2" name="線吹き出し 1 (枠付き)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348369" y="1250673"/>
          <a:ext cx="1880152" cy="546651"/>
        </a:xfrm>
        <a:prstGeom prst="borderCallout1">
          <a:avLst>
            <a:gd name="adj1" fmla="val 57743"/>
            <a:gd name="adj2" fmla="val -428"/>
            <a:gd name="adj3" fmla="val -79152"/>
            <a:gd name="adj4" fmla="val -20884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>
            <a:lnSpc>
              <a:spcPts val="1500"/>
            </a:lnSpc>
          </a:pPr>
          <a:r>
            <a:rPr lang="ja-JP" altLang="en-US" sz="1200" b="1">
              <a:solidFill>
                <a:srgbClr val="FF0000"/>
              </a:solidFill>
            </a:rPr>
            <a:t>所属・監督者情報欄は、</a:t>
          </a:r>
          <a:endParaRPr lang="en-US" altLang="ja-JP" sz="1200" b="1">
            <a:solidFill>
              <a:srgbClr val="FF0000"/>
            </a:solidFill>
          </a:endParaRPr>
        </a:p>
        <a:p>
          <a:r>
            <a:rPr lang="ja-JP" altLang="en-US" sz="1200" b="1">
              <a:solidFill>
                <a:srgbClr val="FF0000"/>
              </a:solidFill>
            </a:rPr>
            <a:t>すべて記入してください。</a:t>
          </a:r>
          <a:endParaRPr lang="en-US" altLang="ja-JP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438978</xdr:colOff>
      <xdr:row>4</xdr:row>
      <xdr:rowOff>74543</xdr:rowOff>
    </xdr:from>
    <xdr:to>
      <xdr:col>13</xdr:col>
      <xdr:colOff>8282</xdr:colOff>
      <xdr:row>5</xdr:row>
      <xdr:rowOff>124238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>
          <a:stCxn id="2" idx="0"/>
        </xdr:cNvCxnSpPr>
      </xdr:nvCxnSpPr>
      <xdr:spPr>
        <a:xfrm flipV="1">
          <a:off x="6228521" y="1242391"/>
          <a:ext cx="306457" cy="281608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107673</xdr:colOff>
      <xdr:row>12</xdr:row>
      <xdr:rowOff>49694</xdr:rowOff>
    </xdr:from>
    <xdr:to>
      <xdr:col>17</xdr:col>
      <xdr:colOff>240194</xdr:colOff>
      <xdr:row>14</xdr:row>
      <xdr:rowOff>223629</xdr:rowOff>
    </xdr:to>
    <xdr:sp macro="" textlink="">
      <xdr:nvSpPr>
        <xdr:cNvPr id="4" name="線吹き出し 1 (枠付き)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889348" y="3278669"/>
          <a:ext cx="2199446" cy="631135"/>
        </a:xfrm>
        <a:prstGeom prst="borderCallout1">
          <a:avLst>
            <a:gd name="adj1" fmla="val 57743"/>
            <a:gd name="adj2" fmla="val -428"/>
            <a:gd name="adj3" fmla="val -123308"/>
            <a:gd name="adj4" fmla="val -41898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ja-JP" altLang="en-US" sz="1200" b="1">
              <a:solidFill>
                <a:srgbClr val="FF0000"/>
              </a:solidFill>
            </a:rPr>
            <a:t>秒の欄、</a:t>
          </a:r>
          <a:r>
            <a:rPr lang="en-US" altLang="ja-JP" sz="1200" b="1">
              <a:solidFill>
                <a:srgbClr val="FF0000"/>
              </a:solidFill>
            </a:rPr>
            <a:t>1/100</a:t>
          </a:r>
          <a:r>
            <a:rPr lang="ja-JP" altLang="en-US" sz="1200" b="1">
              <a:solidFill>
                <a:srgbClr val="FF0000"/>
              </a:solidFill>
            </a:rPr>
            <a:t>秒の欄は</a:t>
          </a:r>
          <a:endParaRPr lang="en-US" altLang="ja-JP" sz="1200" b="1">
            <a:solidFill>
              <a:srgbClr val="FF0000"/>
            </a:solidFill>
          </a:endParaRPr>
        </a:p>
        <a:p>
          <a:r>
            <a:rPr lang="ja-JP" altLang="en-US" sz="1200" b="1">
              <a:solidFill>
                <a:srgbClr val="FF0000"/>
              </a:solidFill>
            </a:rPr>
            <a:t>２ケタ入力</a:t>
          </a:r>
          <a:r>
            <a:rPr lang="en-US" altLang="ja-JP" sz="1200" b="1">
              <a:solidFill>
                <a:srgbClr val="FF0000"/>
              </a:solidFill>
            </a:rPr>
            <a:t>"01","02"</a:t>
          </a:r>
        </a:p>
      </xdr:txBody>
    </xdr:sp>
    <xdr:clientData/>
  </xdr:twoCellAnchor>
  <xdr:twoCellAnchor>
    <xdr:from>
      <xdr:col>10</xdr:col>
      <xdr:colOff>149086</xdr:colOff>
      <xdr:row>15</xdr:row>
      <xdr:rowOff>173935</xdr:rowOff>
    </xdr:from>
    <xdr:to>
      <xdr:col>17</xdr:col>
      <xdr:colOff>339586</xdr:colOff>
      <xdr:row>20</xdr:row>
      <xdr:rowOff>66260</xdr:rowOff>
    </xdr:to>
    <xdr:sp macro="" textlink="">
      <xdr:nvSpPr>
        <xdr:cNvPr id="6" name="線吹き出し 1 (枠付き)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160064" y="4124739"/>
          <a:ext cx="3031435" cy="1051891"/>
        </a:xfrm>
        <a:prstGeom prst="borderCallout1">
          <a:avLst>
            <a:gd name="adj1" fmla="val 57743"/>
            <a:gd name="adj2" fmla="val -428"/>
            <a:gd name="adj3" fmla="val -108138"/>
            <a:gd name="adj4" fmla="val -36308"/>
          </a:avLst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ja-JP" altLang="en-US" sz="1200" b="1">
              <a:solidFill>
                <a:srgbClr val="FF0000"/>
              </a:solidFill>
            </a:rPr>
            <a:t>リレー種目のみエントリーする選手は、</a:t>
          </a:r>
          <a:endParaRPr lang="en-US" altLang="ja-JP" sz="1200" b="1">
            <a:solidFill>
              <a:srgbClr val="FF0000"/>
            </a:solidFill>
          </a:endParaRPr>
        </a:p>
        <a:p>
          <a:r>
            <a:rPr lang="ja-JP" altLang="en-US" sz="1200" b="1">
              <a:solidFill>
                <a:srgbClr val="FF0000"/>
              </a:solidFill>
            </a:rPr>
            <a:t>「リレー参加」と記入。</a:t>
          </a:r>
          <a:endParaRPr lang="en-US" altLang="ja-JP" sz="1200" b="1">
            <a:solidFill>
              <a:srgbClr val="FF0000"/>
            </a:solidFill>
          </a:endParaRPr>
        </a:p>
        <a:p>
          <a:r>
            <a:rPr lang="ja-JP" altLang="en-US" sz="1200" b="1">
              <a:solidFill>
                <a:srgbClr val="FF0000"/>
              </a:solidFill>
            </a:rPr>
            <a:t>エントリータイムは不要。</a:t>
          </a:r>
          <a:endParaRPr lang="en-US" altLang="ja-JP" sz="1200" b="1">
            <a:solidFill>
              <a:srgbClr val="FF0000"/>
            </a:solidFill>
          </a:endParaRPr>
        </a:p>
        <a:p>
          <a:r>
            <a:rPr lang="ja-JP" altLang="en-US" sz="1200" b="1">
              <a:solidFill>
                <a:srgbClr val="FF0000"/>
              </a:solidFill>
            </a:rPr>
            <a:t>個人種目エントリー選手は記入不要。</a:t>
          </a:r>
          <a:endParaRPr lang="en-US" altLang="ja-JP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9419</xdr:rowOff>
    </xdr:from>
    <xdr:to>
      <xdr:col>0</xdr:col>
      <xdr:colOff>5188990</xdr:colOff>
      <xdr:row>25</xdr:row>
      <xdr:rowOff>158992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2832"/>
          <a:ext cx="5188990" cy="4063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23810</xdr:colOff>
      <xdr:row>28</xdr:row>
      <xdr:rowOff>23128</xdr:rowOff>
    </xdr:from>
    <xdr:to>
      <xdr:col>0</xdr:col>
      <xdr:colOff>5209171</xdr:colOff>
      <xdr:row>45</xdr:row>
      <xdr:rowOff>133346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0" y="4866591"/>
          <a:ext cx="5185361" cy="294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1239265</xdr:colOff>
      <xdr:row>3</xdr:row>
      <xdr:rowOff>61477</xdr:rowOff>
    </xdr:from>
    <xdr:to>
      <xdr:col>0</xdr:col>
      <xdr:colOff>2486679</xdr:colOff>
      <xdr:row>7</xdr:row>
      <xdr:rowOff>153932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 rot="19950368">
          <a:off x="1239265" y="740746"/>
          <a:ext cx="1247414" cy="771723"/>
        </a:xfrm>
        <a:prstGeom prst="rect">
          <a:avLst/>
        </a:prstGeom>
        <a:solidFill>
          <a:srgbClr val="FFC000">
            <a:alpha val="25098"/>
          </a:srgbClr>
        </a:solidFill>
        <a:ln w="28575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駐車場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（バス、観覧者、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100">
              <a:solidFill>
                <a:sysClr val="windowText" lastClr="000000"/>
              </a:solidFill>
            </a:rPr>
            <a:t>参加者）</a:t>
          </a:r>
        </a:p>
      </xdr:txBody>
    </xdr:sp>
    <xdr:clientData/>
  </xdr:twoCellAnchor>
  <xdr:twoCellAnchor>
    <xdr:from>
      <xdr:col>0</xdr:col>
      <xdr:colOff>2677364</xdr:colOff>
      <xdr:row>15</xdr:row>
      <xdr:rowOff>148496</xdr:rowOff>
    </xdr:from>
    <xdr:to>
      <xdr:col>0</xdr:col>
      <xdr:colOff>3502884</xdr:colOff>
      <xdr:row>17</xdr:row>
      <xdr:rowOff>145224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 rot="19950368">
          <a:off x="2677364" y="2847580"/>
          <a:ext cx="825520" cy="333612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ja-JP" altLang="en-US" sz="700">
              <a:solidFill>
                <a:schemeClr val="bg1"/>
              </a:solidFill>
            </a:rPr>
            <a:t>駐車場</a:t>
          </a:r>
          <a:endParaRPr kumimoji="1" lang="en-US" altLang="ja-JP" sz="700">
            <a:solidFill>
              <a:schemeClr val="bg1"/>
            </a:solidFill>
          </a:endParaRPr>
        </a:p>
        <a:p>
          <a:pPr algn="ctr"/>
          <a:r>
            <a:rPr kumimoji="1" lang="ja-JP" altLang="en-US" sz="700">
              <a:solidFill>
                <a:schemeClr val="bg1"/>
              </a:solidFill>
            </a:rPr>
            <a:t>（参加者）</a:t>
          </a:r>
        </a:p>
      </xdr:txBody>
    </xdr:sp>
    <xdr:clientData/>
  </xdr:twoCellAnchor>
  <xdr:twoCellAnchor>
    <xdr:from>
      <xdr:col>0</xdr:col>
      <xdr:colOff>2865269</xdr:colOff>
      <xdr:row>20</xdr:row>
      <xdr:rowOff>75599</xdr:rowOff>
    </xdr:from>
    <xdr:to>
      <xdr:col>0</xdr:col>
      <xdr:colOff>3466510</xdr:colOff>
      <xdr:row>22</xdr:row>
      <xdr:rowOff>39029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 rot="19950368">
          <a:off x="2865269" y="3619710"/>
          <a:ext cx="601241" cy="300655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ja-JP" altLang="en-US" sz="700">
              <a:solidFill>
                <a:schemeClr val="bg1"/>
              </a:solidFill>
            </a:rPr>
            <a:t>駐車場</a:t>
          </a:r>
          <a:endParaRPr kumimoji="1" lang="en-US" altLang="ja-JP" sz="700">
            <a:solidFill>
              <a:schemeClr val="bg1"/>
            </a:solidFill>
          </a:endParaRPr>
        </a:p>
        <a:p>
          <a:pPr algn="ctr"/>
          <a:r>
            <a:rPr kumimoji="1" lang="ja-JP" altLang="en-US" sz="700">
              <a:solidFill>
                <a:schemeClr val="bg1"/>
              </a:solidFill>
            </a:rPr>
            <a:t>（参加者）</a:t>
          </a:r>
        </a:p>
      </xdr:txBody>
    </xdr:sp>
    <xdr:clientData/>
  </xdr:twoCellAnchor>
  <xdr:twoCellAnchor>
    <xdr:from>
      <xdr:col>0</xdr:col>
      <xdr:colOff>2488569</xdr:colOff>
      <xdr:row>18</xdr:row>
      <xdr:rowOff>20323</xdr:rowOff>
    </xdr:from>
    <xdr:to>
      <xdr:col>0</xdr:col>
      <xdr:colOff>2593705</xdr:colOff>
      <xdr:row>20</xdr:row>
      <xdr:rowOff>70526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 rot="19950368">
          <a:off x="2488569" y="3224734"/>
          <a:ext cx="105136" cy="387087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en-US" altLang="ja-JP" sz="8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2529410</xdr:colOff>
      <xdr:row>21</xdr:row>
      <xdr:rowOff>157151</xdr:rowOff>
    </xdr:from>
    <xdr:to>
      <xdr:col>0</xdr:col>
      <xdr:colOff>2904359</xdr:colOff>
      <xdr:row>23</xdr:row>
      <xdr:rowOff>126562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 rot="19950368">
          <a:off x="2529410" y="3869874"/>
          <a:ext cx="374949" cy="306637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ja-JP" altLang="en-US" sz="700">
              <a:solidFill>
                <a:schemeClr val="bg1"/>
              </a:solidFill>
            </a:rPr>
            <a:t>競技</a:t>
          </a:r>
          <a:endParaRPr kumimoji="1" lang="en-US" altLang="ja-JP" sz="700">
            <a:solidFill>
              <a:schemeClr val="bg1"/>
            </a:solidFill>
          </a:endParaRPr>
        </a:p>
        <a:p>
          <a:pPr algn="ctr"/>
          <a:r>
            <a:rPr kumimoji="1" lang="ja-JP" altLang="en-US" sz="700">
              <a:solidFill>
                <a:schemeClr val="bg1"/>
              </a:solidFill>
            </a:rPr>
            <a:t>役員</a:t>
          </a:r>
        </a:p>
      </xdr:txBody>
    </xdr:sp>
    <xdr:clientData/>
  </xdr:twoCellAnchor>
  <xdr:twoCellAnchor>
    <xdr:from>
      <xdr:col>0</xdr:col>
      <xdr:colOff>1974730</xdr:colOff>
      <xdr:row>22</xdr:row>
      <xdr:rowOff>72004</xdr:rowOff>
    </xdr:from>
    <xdr:to>
      <xdr:col>0</xdr:col>
      <xdr:colOff>2352155</xdr:colOff>
      <xdr:row>23</xdr:row>
      <xdr:rowOff>60313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 rot="19950368">
          <a:off x="1974730" y="3953340"/>
          <a:ext cx="377425" cy="156922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ja-JP" altLang="en-US" sz="600">
              <a:solidFill>
                <a:schemeClr val="bg1"/>
              </a:solidFill>
            </a:rPr>
            <a:t>競技役員</a:t>
          </a:r>
        </a:p>
      </xdr:txBody>
    </xdr:sp>
    <xdr:clientData/>
  </xdr:twoCellAnchor>
  <xdr:twoCellAnchor>
    <xdr:from>
      <xdr:col>0</xdr:col>
      <xdr:colOff>2651947</xdr:colOff>
      <xdr:row>17</xdr:row>
      <xdr:rowOff>110901</xdr:rowOff>
    </xdr:from>
    <xdr:to>
      <xdr:col>0</xdr:col>
      <xdr:colOff>2830179</xdr:colOff>
      <xdr:row>21</xdr:row>
      <xdr:rowOff>42472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 rot="19950368">
          <a:off x="2651947" y="3146869"/>
          <a:ext cx="178232" cy="605340"/>
        </a:xfrm>
        <a:prstGeom prst="rect">
          <a:avLst/>
        </a:prstGeom>
        <a:solidFill>
          <a:srgbClr val="00B050">
            <a:alpha val="25098"/>
          </a:srgbClr>
        </a:solidFill>
        <a:ln w="28575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700">
              <a:solidFill>
                <a:schemeClr val="bg1"/>
              </a:solidFill>
            </a:rPr>
            <a:t>昇</a:t>
          </a:r>
          <a:endParaRPr kumimoji="1" lang="en-US" altLang="ja-JP" sz="700">
            <a:solidFill>
              <a:schemeClr val="bg1"/>
            </a:solidFill>
          </a:endParaRPr>
        </a:p>
        <a:p>
          <a:pPr algn="ctr"/>
          <a:r>
            <a:rPr kumimoji="1" lang="ja-JP" altLang="en-US" sz="700">
              <a:solidFill>
                <a:schemeClr val="bg1"/>
              </a:solidFill>
            </a:rPr>
            <a:t>降</a:t>
          </a:r>
          <a:endParaRPr kumimoji="1" lang="en-US" altLang="ja-JP" sz="700">
            <a:solidFill>
              <a:schemeClr val="bg1"/>
            </a:solidFill>
          </a:endParaRPr>
        </a:p>
        <a:p>
          <a:pPr algn="ctr"/>
          <a:r>
            <a:rPr kumimoji="1" lang="ja-JP" altLang="en-US" sz="700">
              <a:solidFill>
                <a:schemeClr val="bg1"/>
              </a:solidFill>
            </a:rPr>
            <a:t>場</a:t>
          </a:r>
          <a:endParaRPr kumimoji="1" lang="en-US" altLang="ja-JP" sz="8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4249981</xdr:colOff>
      <xdr:row>30</xdr:row>
      <xdr:rowOff>43962</xdr:rowOff>
    </xdr:from>
    <xdr:to>
      <xdr:col>0</xdr:col>
      <xdr:colOff>4826758</xdr:colOff>
      <xdr:row>45</xdr:row>
      <xdr:rowOff>90488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4249981" y="5220800"/>
          <a:ext cx="576777" cy="2546838"/>
        </a:xfrm>
        <a:prstGeom prst="rect">
          <a:avLst/>
        </a:prstGeom>
        <a:solidFill>
          <a:srgbClr val="00B050">
            <a:alpha val="25098"/>
          </a:srgbClr>
        </a:solidFill>
        <a:ln w="28575" cmpd="sng">
          <a:solidFill>
            <a:srgbClr val="00B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昇</a:t>
          </a:r>
          <a:endParaRPr kumimoji="1" lang="en-US" altLang="ja-JP" sz="800">
            <a:solidFill>
              <a:schemeClr val="bg1"/>
            </a:solidFill>
          </a:endParaRPr>
        </a:p>
        <a:p>
          <a:pPr algn="ctr"/>
          <a:r>
            <a:rPr kumimoji="1" lang="ja-JP" altLang="en-US" sz="800">
              <a:solidFill>
                <a:schemeClr val="bg1"/>
              </a:solidFill>
            </a:rPr>
            <a:t>降</a:t>
          </a:r>
          <a:endParaRPr kumimoji="1" lang="en-US" altLang="ja-JP" sz="800">
            <a:solidFill>
              <a:schemeClr val="bg1"/>
            </a:solidFill>
          </a:endParaRPr>
        </a:p>
        <a:p>
          <a:pPr algn="ctr"/>
          <a:r>
            <a:rPr kumimoji="1" lang="ja-JP" altLang="en-US" sz="800">
              <a:solidFill>
                <a:schemeClr val="bg1"/>
              </a:solidFill>
            </a:rPr>
            <a:t>場</a:t>
          </a:r>
          <a:endParaRPr kumimoji="1" lang="en-US" altLang="ja-JP" sz="8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402981</xdr:colOff>
      <xdr:row>41</xdr:row>
      <xdr:rowOff>21980</xdr:rowOff>
    </xdr:from>
    <xdr:to>
      <xdr:col>0</xdr:col>
      <xdr:colOff>2005013</xdr:colOff>
      <xdr:row>44</xdr:row>
      <xdr:rowOff>21981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402981" y="7032380"/>
          <a:ext cx="1602032" cy="500064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駐車場</a:t>
          </a:r>
          <a:endParaRPr kumimoji="1" lang="en-US" altLang="ja-JP" sz="800">
            <a:solidFill>
              <a:schemeClr val="bg1"/>
            </a:solidFill>
          </a:endParaRPr>
        </a:p>
        <a:p>
          <a:pPr algn="ctr"/>
          <a:r>
            <a:rPr kumimoji="1" lang="ja-JP" altLang="en-US" sz="800">
              <a:solidFill>
                <a:schemeClr val="bg1"/>
              </a:solidFill>
            </a:rPr>
            <a:t>（競技役員）</a:t>
          </a:r>
        </a:p>
      </xdr:txBody>
    </xdr:sp>
    <xdr:clientData/>
  </xdr:twoCellAnchor>
  <xdr:twoCellAnchor>
    <xdr:from>
      <xdr:col>0</xdr:col>
      <xdr:colOff>3286126</xdr:colOff>
      <xdr:row>38</xdr:row>
      <xdr:rowOff>151667</xdr:rowOff>
    </xdr:from>
    <xdr:to>
      <xdr:col>0</xdr:col>
      <xdr:colOff>3996838</xdr:colOff>
      <xdr:row>41</xdr:row>
      <xdr:rowOff>11101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3286126" y="6662005"/>
          <a:ext cx="710712" cy="359496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選手入場口</a:t>
          </a:r>
        </a:p>
      </xdr:txBody>
    </xdr:sp>
    <xdr:clientData/>
  </xdr:twoCellAnchor>
  <xdr:twoCellAnchor>
    <xdr:from>
      <xdr:col>0</xdr:col>
      <xdr:colOff>3837109</xdr:colOff>
      <xdr:row>30</xdr:row>
      <xdr:rowOff>35534</xdr:rowOff>
    </xdr:from>
    <xdr:to>
      <xdr:col>0</xdr:col>
      <xdr:colOff>4233863</xdr:colOff>
      <xdr:row>38</xdr:row>
      <xdr:rowOff>114300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3837109" y="5212372"/>
          <a:ext cx="396754" cy="1412266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駐車場（参加者）</a:t>
          </a:r>
        </a:p>
      </xdr:txBody>
    </xdr:sp>
    <xdr:clientData/>
  </xdr:twoCellAnchor>
  <xdr:twoCellAnchor>
    <xdr:from>
      <xdr:col>0</xdr:col>
      <xdr:colOff>95250</xdr:colOff>
      <xdr:row>39</xdr:row>
      <xdr:rowOff>65941</xdr:rowOff>
    </xdr:from>
    <xdr:to>
      <xdr:col>0</xdr:col>
      <xdr:colOff>395654</xdr:colOff>
      <xdr:row>44</xdr:row>
      <xdr:rowOff>7326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95250" y="6821364"/>
          <a:ext cx="300404" cy="783981"/>
        </a:xfrm>
        <a:prstGeom prst="rect">
          <a:avLst/>
        </a:prstGeom>
        <a:solidFill>
          <a:srgbClr val="FFC000">
            <a:alpha val="25098"/>
          </a:srgbClr>
        </a:solidFill>
        <a:ln w="28575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ja-JP" altLang="en-US" sz="800" b="1">
              <a:solidFill>
                <a:sysClr val="windowText" lastClr="000000"/>
              </a:solidFill>
            </a:rPr>
            <a:t>観</a:t>
          </a:r>
          <a:endParaRPr kumimoji="1" lang="en-US" altLang="ja-JP" sz="8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 b="1">
              <a:solidFill>
                <a:sysClr val="windowText" lastClr="000000"/>
              </a:solidFill>
            </a:rPr>
            <a:t>覧</a:t>
          </a:r>
          <a:endParaRPr kumimoji="1" lang="en-US" altLang="ja-JP" sz="8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 b="1">
              <a:solidFill>
                <a:sysClr val="windowText" lastClr="000000"/>
              </a:solidFill>
            </a:rPr>
            <a:t>入</a:t>
          </a:r>
          <a:endParaRPr kumimoji="1" lang="en-US" altLang="ja-JP" sz="8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 b="1">
              <a:solidFill>
                <a:sysClr val="windowText" lastClr="000000"/>
              </a:solidFill>
            </a:rPr>
            <a:t>場</a:t>
          </a:r>
          <a:endParaRPr kumimoji="1" lang="en-US" altLang="ja-JP" sz="800" b="1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 b="1">
              <a:solidFill>
                <a:sysClr val="windowText" lastClr="000000"/>
              </a:solidFill>
            </a:rPr>
            <a:t>口</a:t>
          </a:r>
        </a:p>
      </xdr:txBody>
    </xdr:sp>
    <xdr:clientData/>
  </xdr:twoCellAnchor>
  <xdr:twoCellAnchor>
    <xdr:from>
      <xdr:col>0</xdr:col>
      <xdr:colOff>1887688</xdr:colOff>
      <xdr:row>23</xdr:row>
      <xdr:rowOff>31645</xdr:rowOff>
    </xdr:from>
    <xdr:to>
      <xdr:col>0</xdr:col>
      <xdr:colOff>1957657</xdr:colOff>
      <xdr:row>23</xdr:row>
      <xdr:rowOff>122706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 rot="20001965">
          <a:off x="1887688" y="4045803"/>
          <a:ext cx="69969" cy="91061"/>
        </a:xfrm>
        <a:prstGeom prst="rect">
          <a:avLst/>
        </a:prstGeom>
        <a:solidFill>
          <a:srgbClr val="FFC000">
            <a:alpha val="25098"/>
          </a:srgbClr>
        </a:solidFill>
        <a:ln w="28575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kumimoji="1" lang="ja-JP" altLang="en-US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157162</xdr:colOff>
      <xdr:row>28</xdr:row>
      <xdr:rowOff>76618</xdr:rowOff>
    </xdr:from>
    <xdr:to>
      <xdr:col>0</xdr:col>
      <xdr:colOff>3238500</xdr:colOff>
      <xdr:row>29</xdr:row>
      <xdr:rowOff>114301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/>
      </xdr:nvSpPr>
      <xdr:spPr>
        <a:xfrm>
          <a:off x="157162" y="4920081"/>
          <a:ext cx="3081338" cy="204370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選手エリア</a:t>
          </a:r>
        </a:p>
      </xdr:txBody>
    </xdr:sp>
    <xdr:clientData/>
  </xdr:twoCellAnchor>
  <xdr:twoCellAnchor>
    <xdr:from>
      <xdr:col>0</xdr:col>
      <xdr:colOff>397119</xdr:colOff>
      <xdr:row>39</xdr:row>
      <xdr:rowOff>83212</xdr:rowOff>
    </xdr:from>
    <xdr:to>
      <xdr:col>0</xdr:col>
      <xdr:colOff>2014538</xdr:colOff>
      <xdr:row>41</xdr:row>
      <xdr:rowOff>7327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397119" y="6760237"/>
          <a:ext cx="1617419" cy="257490"/>
        </a:xfrm>
        <a:prstGeom prst="rect">
          <a:avLst/>
        </a:prstGeom>
        <a:solidFill>
          <a:srgbClr val="FFC000">
            <a:alpha val="25098"/>
          </a:srgbClr>
        </a:solidFill>
        <a:ln w="28575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 b="1">
              <a:solidFill>
                <a:sysClr val="windowText" lastClr="000000"/>
              </a:solidFill>
            </a:rPr>
            <a:t>観覧エリア</a:t>
          </a:r>
        </a:p>
      </xdr:txBody>
    </xdr:sp>
    <xdr:clientData/>
  </xdr:twoCellAnchor>
  <xdr:twoCellAnchor>
    <xdr:from>
      <xdr:col>0</xdr:col>
      <xdr:colOff>410308</xdr:colOff>
      <xdr:row>38</xdr:row>
      <xdr:rowOff>36634</xdr:rowOff>
    </xdr:from>
    <xdr:to>
      <xdr:col>0</xdr:col>
      <xdr:colOff>3248026</xdr:colOff>
      <xdr:row>39</xdr:row>
      <xdr:rowOff>80596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410308" y="6546972"/>
          <a:ext cx="2837718" cy="210649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競技エリア</a:t>
          </a:r>
        </a:p>
      </xdr:txBody>
    </xdr:sp>
    <xdr:clientData/>
  </xdr:twoCellAnchor>
  <xdr:twoCellAnchor>
    <xdr:from>
      <xdr:col>0</xdr:col>
      <xdr:colOff>307363</xdr:colOff>
      <xdr:row>29</xdr:row>
      <xdr:rowOff>137431</xdr:rowOff>
    </xdr:from>
    <xdr:to>
      <xdr:col>0</xdr:col>
      <xdr:colOff>3238500</xdr:colOff>
      <xdr:row>30</xdr:row>
      <xdr:rowOff>149469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307363" y="5147581"/>
          <a:ext cx="2931137" cy="178726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競技エリア</a:t>
          </a:r>
        </a:p>
      </xdr:txBody>
    </xdr:sp>
    <xdr:clientData/>
  </xdr:twoCellAnchor>
  <xdr:twoCellAnchor>
    <xdr:from>
      <xdr:col>0</xdr:col>
      <xdr:colOff>313592</xdr:colOff>
      <xdr:row>31</xdr:row>
      <xdr:rowOff>14288</xdr:rowOff>
    </xdr:from>
    <xdr:to>
      <xdr:col>0</xdr:col>
      <xdr:colOff>461963</xdr:colOff>
      <xdr:row>38</xdr:row>
      <xdr:rowOff>7327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313592" y="5357813"/>
          <a:ext cx="148371" cy="1159852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競技エリア</a:t>
          </a:r>
        </a:p>
      </xdr:txBody>
    </xdr:sp>
    <xdr:clientData/>
  </xdr:twoCellAnchor>
  <xdr:twoCellAnchor>
    <xdr:from>
      <xdr:col>0</xdr:col>
      <xdr:colOff>3253521</xdr:colOff>
      <xdr:row>28</xdr:row>
      <xdr:rowOff>101112</xdr:rowOff>
    </xdr:from>
    <xdr:to>
      <xdr:col>0</xdr:col>
      <xdr:colOff>3576639</xdr:colOff>
      <xdr:row>38</xdr:row>
      <xdr:rowOff>79132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3253521" y="4944575"/>
          <a:ext cx="323118" cy="1644895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0" tIns="54000" rIns="0" bIns="0" rtlCol="0" anchor="t" anchorCtr="0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招集</a:t>
          </a:r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競</a:t>
          </a:r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技</a:t>
          </a:r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エ</a:t>
          </a:r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リ</a:t>
          </a:r>
          <a:endParaRPr kumimoji="1" lang="en-US" altLang="ja-JP" sz="8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ア</a:t>
          </a:r>
        </a:p>
      </xdr:txBody>
    </xdr:sp>
    <xdr:clientData/>
  </xdr:twoCellAnchor>
  <xdr:twoCellAnchor>
    <xdr:from>
      <xdr:col>0</xdr:col>
      <xdr:colOff>3581033</xdr:colOff>
      <xdr:row>30</xdr:row>
      <xdr:rowOff>19050</xdr:rowOff>
    </xdr:from>
    <xdr:to>
      <xdr:col>0</xdr:col>
      <xdr:colOff>3749552</xdr:colOff>
      <xdr:row>38</xdr:row>
      <xdr:rowOff>88656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3581033" y="5195888"/>
          <a:ext cx="168519" cy="1403106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選手通路</a:t>
          </a:r>
        </a:p>
      </xdr:txBody>
    </xdr:sp>
    <xdr:clientData/>
  </xdr:twoCellAnchor>
  <xdr:twoCellAnchor>
    <xdr:from>
      <xdr:col>0</xdr:col>
      <xdr:colOff>2037253</xdr:colOff>
      <xdr:row>39</xdr:row>
      <xdr:rowOff>97815</xdr:rowOff>
    </xdr:from>
    <xdr:to>
      <xdr:col>0</xdr:col>
      <xdr:colOff>3099655</xdr:colOff>
      <xdr:row>41</xdr:row>
      <xdr:rowOff>17218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2037253" y="6774840"/>
          <a:ext cx="1062402" cy="252778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大会本部</a:t>
          </a:r>
        </a:p>
      </xdr:txBody>
    </xdr:sp>
    <xdr:clientData/>
  </xdr:twoCellAnchor>
  <xdr:twoCellAnchor>
    <xdr:from>
      <xdr:col>0</xdr:col>
      <xdr:colOff>2522154</xdr:colOff>
      <xdr:row>41</xdr:row>
      <xdr:rowOff>52552</xdr:rowOff>
    </xdr:from>
    <xdr:to>
      <xdr:col>0</xdr:col>
      <xdr:colOff>3816241</xdr:colOff>
      <xdr:row>44</xdr:row>
      <xdr:rowOff>26275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2522154" y="7062952"/>
          <a:ext cx="1294087" cy="473786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chemeClr val="bg1"/>
              </a:solidFill>
            </a:rPr>
            <a:t>トイレ・更衣室</a:t>
          </a:r>
        </a:p>
      </xdr:txBody>
    </xdr:sp>
    <xdr:clientData/>
  </xdr:twoCellAnchor>
  <xdr:twoCellAnchor>
    <xdr:from>
      <xdr:col>0</xdr:col>
      <xdr:colOff>116864</xdr:colOff>
      <xdr:row>30</xdr:row>
      <xdr:rowOff>12873</xdr:rowOff>
    </xdr:from>
    <xdr:to>
      <xdr:col>0</xdr:col>
      <xdr:colOff>276592</xdr:colOff>
      <xdr:row>39</xdr:row>
      <xdr:rowOff>36635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116864" y="5189711"/>
          <a:ext cx="159728" cy="1523949"/>
        </a:xfrm>
        <a:prstGeom prst="rect">
          <a:avLst/>
        </a:prstGeom>
        <a:solidFill>
          <a:srgbClr val="FF0000">
            <a:alpha val="25098"/>
          </a:srgb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800">
              <a:solidFill>
                <a:sysClr val="windowText" lastClr="000000"/>
              </a:solidFill>
            </a:rPr>
            <a:t>選手通路</a:t>
          </a:r>
        </a:p>
      </xdr:txBody>
    </xdr:sp>
    <xdr:clientData/>
  </xdr:twoCellAnchor>
  <xdr:twoCellAnchor>
    <xdr:from>
      <xdr:col>0</xdr:col>
      <xdr:colOff>2409824</xdr:colOff>
      <xdr:row>7</xdr:row>
      <xdr:rowOff>130406</xdr:rowOff>
    </xdr:from>
    <xdr:to>
      <xdr:col>0</xdr:col>
      <xdr:colOff>3657238</xdr:colOff>
      <xdr:row>12</xdr:row>
      <xdr:rowOff>56173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2C569B9-93F6-42D1-B437-3A373F3279F9}"/>
            </a:ext>
          </a:extLst>
        </xdr:cNvPr>
        <xdr:cNvSpPr txBox="1"/>
      </xdr:nvSpPr>
      <xdr:spPr>
        <a:xfrm>
          <a:off x="2409824" y="1473431"/>
          <a:ext cx="1247414" cy="759205"/>
        </a:xfrm>
        <a:prstGeom prst="rect">
          <a:avLst/>
        </a:prstGeom>
        <a:noFill/>
        <a:ln w="285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chemeClr val="bg1"/>
              </a:solidFill>
            </a:rPr>
            <a:t>栗原市</a:t>
          </a:r>
          <a:endParaRPr kumimoji="1" lang="en-US" altLang="ja-JP" sz="1100">
            <a:solidFill>
              <a:schemeClr val="bg1"/>
            </a:solidFill>
          </a:endParaRPr>
        </a:p>
        <a:p>
          <a:pPr algn="ctr"/>
          <a:r>
            <a:rPr kumimoji="1" lang="ja-JP" altLang="en-US" sz="1100">
              <a:solidFill>
                <a:schemeClr val="bg1"/>
              </a:solidFill>
            </a:rPr>
            <a:t>若柳総合支所</a:t>
          </a:r>
          <a:endParaRPr kumimoji="1" lang="en-US" altLang="ja-JP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1715001</xdr:colOff>
      <xdr:row>19</xdr:row>
      <xdr:rowOff>79379</xdr:rowOff>
    </xdr:from>
    <xdr:to>
      <xdr:col>0</xdr:col>
      <xdr:colOff>2546343</xdr:colOff>
      <xdr:row>22</xdr:row>
      <xdr:rowOff>16563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9289EB2-D735-400E-B1E3-BA79A7D2E2FF}"/>
            </a:ext>
          </a:extLst>
        </xdr:cNvPr>
        <xdr:cNvSpPr txBox="1"/>
      </xdr:nvSpPr>
      <xdr:spPr>
        <a:xfrm rot="19950368">
          <a:off x="1715001" y="3894142"/>
          <a:ext cx="831342" cy="437246"/>
        </a:xfrm>
        <a:prstGeom prst="rect">
          <a:avLst/>
        </a:prstGeom>
        <a:solidFill>
          <a:srgbClr val="0070C0">
            <a:alpha val="25098"/>
          </a:srgbClr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ja-JP" altLang="en-US" sz="1000">
              <a:solidFill>
                <a:schemeClr val="bg1"/>
              </a:solidFill>
            </a:rPr>
            <a:t>プール</a:t>
          </a:r>
          <a:endParaRPr kumimoji="1" lang="en-US" altLang="ja-JP" sz="10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urihara.suikyou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5"/>
  <sheetViews>
    <sheetView tabSelected="1" zoomScale="85" zoomScaleNormal="85" workbookViewId="0">
      <selection activeCell="D2" sqref="D2"/>
    </sheetView>
  </sheetViews>
  <sheetFormatPr defaultColWidth="9" defaultRowHeight="21.95" customHeight="1"/>
  <cols>
    <col min="1" max="1" width="4.375" style="96" customWidth="1"/>
    <col min="2" max="2" width="16.625" style="96" customWidth="1"/>
    <col min="3" max="9" width="10.125" style="96" customWidth="1"/>
    <col min="10" max="10" width="7.875" style="96" customWidth="1"/>
    <col min="11" max="11" width="5.125" style="31" customWidth="1"/>
    <col min="12" max="12" width="9" style="77"/>
    <col min="13" max="13" width="11.875" style="31" customWidth="1"/>
    <col min="14" max="14" width="16.625" style="31" customWidth="1"/>
    <col min="15" max="18" width="6.125" style="31" customWidth="1"/>
    <col min="19" max="16384" width="9" style="96"/>
  </cols>
  <sheetData>
    <row r="1" spans="1:18" ht="21.95" customHeight="1">
      <c r="A1" s="171" t="s">
        <v>25</v>
      </c>
      <c r="B1" s="171"/>
      <c r="C1" s="171"/>
      <c r="D1" s="171"/>
      <c r="E1" s="171"/>
      <c r="F1" s="171"/>
      <c r="G1" s="171"/>
      <c r="H1" s="171"/>
      <c r="K1" s="170" t="s">
        <v>173</v>
      </c>
      <c r="L1" s="170"/>
      <c r="M1" s="170"/>
      <c r="N1" s="170"/>
      <c r="O1" s="170"/>
      <c r="P1" s="170"/>
      <c r="Q1" s="170"/>
      <c r="R1" s="170"/>
    </row>
    <row r="2" spans="1:18" ht="21.95" customHeight="1">
      <c r="I2" s="97" t="s">
        <v>205</v>
      </c>
      <c r="L2" s="31"/>
    </row>
    <row r="3" spans="1:18" ht="21.95" customHeight="1">
      <c r="I3" s="97" t="s">
        <v>206</v>
      </c>
      <c r="K3" s="87" t="s">
        <v>30</v>
      </c>
      <c r="L3" s="1" t="s">
        <v>7</v>
      </c>
      <c r="M3" s="1" t="s">
        <v>6</v>
      </c>
      <c r="N3" s="1" t="s">
        <v>5</v>
      </c>
      <c r="O3" s="1" t="s">
        <v>75</v>
      </c>
      <c r="P3" s="1" t="s">
        <v>185</v>
      </c>
      <c r="Q3" s="1" t="s">
        <v>186</v>
      </c>
      <c r="R3" s="1" t="s">
        <v>187</v>
      </c>
    </row>
    <row r="4" spans="1:18" ht="21.95" customHeight="1">
      <c r="K4" s="88">
        <v>1</v>
      </c>
      <c r="L4" s="1" t="s">
        <v>97</v>
      </c>
      <c r="M4" s="2" t="s">
        <v>27</v>
      </c>
      <c r="N4" s="1" t="s">
        <v>15</v>
      </c>
      <c r="O4" s="1" t="s">
        <v>188</v>
      </c>
      <c r="P4" s="1" t="s">
        <v>189</v>
      </c>
      <c r="Q4" s="1" t="s">
        <v>189</v>
      </c>
      <c r="R4" s="1" t="s">
        <v>189</v>
      </c>
    </row>
    <row r="5" spans="1:18" ht="21.95" customHeight="1">
      <c r="C5" s="106" t="s">
        <v>262</v>
      </c>
      <c r="D5" s="96" t="s">
        <v>317</v>
      </c>
      <c r="K5" s="88">
        <v>2</v>
      </c>
      <c r="L5" s="1" t="s">
        <v>8</v>
      </c>
      <c r="M5" s="2" t="s">
        <v>27</v>
      </c>
      <c r="N5" s="1" t="s">
        <v>15</v>
      </c>
      <c r="O5" s="1" t="s">
        <v>188</v>
      </c>
      <c r="P5" s="1" t="s">
        <v>189</v>
      </c>
      <c r="Q5" s="1" t="s">
        <v>189</v>
      </c>
      <c r="R5" s="1" t="s">
        <v>189</v>
      </c>
    </row>
    <row r="6" spans="1:18" ht="21.95" customHeight="1">
      <c r="K6" s="88">
        <v>3</v>
      </c>
      <c r="L6" s="1" t="s">
        <v>9</v>
      </c>
      <c r="M6" s="2" t="s">
        <v>27</v>
      </c>
      <c r="N6" s="1" t="s">
        <v>15</v>
      </c>
      <c r="O6" s="1" t="s">
        <v>188</v>
      </c>
      <c r="P6" s="1" t="s">
        <v>189</v>
      </c>
      <c r="Q6" s="1" t="s">
        <v>189</v>
      </c>
      <c r="R6" s="1" t="s">
        <v>189</v>
      </c>
    </row>
    <row r="7" spans="1:18" ht="21.95" customHeight="1">
      <c r="A7" s="171" t="s">
        <v>207</v>
      </c>
      <c r="B7" s="171"/>
      <c r="C7" s="171"/>
      <c r="D7" s="171"/>
      <c r="E7" s="171"/>
      <c r="F7" s="171"/>
      <c r="G7" s="171"/>
      <c r="H7" s="171"/>
      <c r="I7" s="171"/>
      <c r="K7" s="88">
        <v>4</v>
      </c>
      <c r="L7" s="1" t="s">
        <v>8</v>
      </c>
      <c r="M7" s="2" t="s">
        <v>27</v>
      </c>
      <c r="N7" s="1" t="s">
        <v>12</v>
      </c>
      <c r="O7" s="1"/>
      <c r="P7" s="1" t="s">
        <v>188</v>
      </c>
      <c r="Q7" s="1" t="s">
        <v>188</v>
      </c>
      <c r="R7" s="1" t="s">
        <v>188</v>
      </c>
    </row>
    <row r="8" spans="1:18" ht="21.95" customHeight="1">
      <c r="K8" s="88">
        <v>5</v>
      </c>
      <c r="L8" s="1" t="s">
        <v>9</v>
      </c>
      <c r="M8" s="2" t="s">
        <v>27</v>
      </c>
      <c r="N8" s="1" t="s">
        <v>12</v>
      </c>
      <c r="O8" s="1"/>
      <c r="P8" s="1" t="s">
        <v>188</v>
      </c>
      <c r="Q8" s="1" t="s">
        <v>188</v>
      </c>
      <c r="R8" s="1" t="s">
        <v>188</v>
      </c>
    </row>
    <row r="9" spans="1:18" ht="21.95" customHeight="1">
      <c r="A9" s="177" t="s">
        <v>4</v>
      </c>
      <c r="B9" s="177"/>
      <c r="C9" s="177"/>
      <c r="D9" s="177"/>
      <c r="E9" s="177"/>
      <c r="F9" s="177"/>
      <c r="G9" s="177"/>
      <c r="H9" s="177"/>
      <c r="I9" s="177"/>
      <c r="K9" s="88">
        <v>6</v>
      </c>
      <c r="L9" s="1" t="s">
        <v>8</v>
      </c>
      <c r="M9" s="2" t="s">
        <v>27</v>
      </c>
      <c r="N9" s="1" t="s">
        <v>11</v>
      </c>
      <c r="O9" s="1" t="s">
        <v>188</v>
      </c>
      <c r="P9" s="1" t="s">
        <v>188</v>
      </c>
      <c r="Q9" s="1" t="s">
        <v>188</v>
      </c>
      <c r="R9" s="1" t="s">
        <v>188</v>
      </c>
    </row>
    <row r="10" spans="1:18" ht="21.95" customHeight="1">
      <c r="A10" s="96" t="s">
        <v>195</v>
      </c>
      <c r="K10" s="88">
        <v>7</v>
      </c>
      <c r="L10" s="1" t="s">
        <v>9</v>
      </c>
      <c r="M10" s="2" t="s">
        <v>27</v>
      </c>
      <c r="N10" s="1" t="s">
        <v>11</v>
      </c>
      <c r="O10" s="1" t="s">
        <v>188</v>
      </c>
      <c r="P10" s="1" t="s">
        <v>188</v>
      </c>
      <c r="Q10" s="1" t="s">
        <v>188</v>
      </c>
      <c r="R10" s="1" t="s">
        <v>188</v>
      </c>
    </row>
    <row r="11" spans="1:18" ht="21.95" customHeight="1">
      <c r="A11" s="98" t="s">
        <v>178</v>
      </c>
      <c r="C11" s="171" t="s">
        <v>208</v>
      </c>
      <c r="D11" s="171"/>
      <c r="E11" s="171"/>
      <c r="F11" s="171"/>
      <c r="G11" s="171"/>
      <c r="H11" s="171"/>
      <c r="I11" s="171"/>
      <c r="K11" s="88">
        <v>8</v>
      </c>
      <c r="L11" s="1" t="s">
        <v>8</v>
      </c>
      <c r="M11" s="2" t="s">
        <v>28</v>
      </c>
      <c r="N11" s="1" t="s">
        <v>10</v>
      </c>
      <c r="O11" s="1" t="s">
        <v>188</v>
      </c>
      <c r="P11" s="1" t="s">
        <v>188</v>
      </c>
      <c r="Q11" s="1" t="s">
        <v>188</v>
      </c>
      <c r="R11" s="1" t="s">
        <v>188</v>
      </c>
    </row>
    <row r="12" spans="1:18" ht="21.95" customHeight="1">
      <c r="A12" s="98" t="s">
        <v>179</v>
      </c>
      <c r="C12" s="171" t="s">
        <v>209</v>
      </c>
      <c r="D12" s="171"/>
      <c r="E12" s="171"/>
      <c r="F12" s="171"/>
      <c r="G12" s="171"/>
      <c r="H12" s="171"/>
      <c r="I12" s="171"/>
      <c r="K12" s="88">
        <v>9</v>
      </c>
      <c r="L12" s="1" t="s">
        <v>9</v>
      </c>
      <c r="M12" s="2" t="s">
        <v>28</v>
      </c>
      <c r="N12" s="1" t="s">
        <v>10</v>
      </c>
      <c r="O12" s="1" t="s">
        <v>188</v>
      </c>
      <c r="P12" s="1" t="s">
        <v>188</v>
      </c>
      <c r="Q12" s="1" t="s">
        <v>188</v>
      </c>
      <c r="R12" s="1" t="s">
        <v>188</v>
      </c>
    </row>
    <row r="13" spans="1:18" ht="21.95" customHeight="1">
      <c r="A13" s="98" t="s">
        <v>182</v>
      </c>
      <c r="C13" s="171" t="s">
        <v>217</v>
      </c>
      <c r="D13" s="171"/>
      <c r="E13" s="171"/>
      <c r="F13" s="171"/>
      <c r="G13" s="171"/>
      <c r="H13" s="171"/>
      <c r="I13" s="171"/>
      <c r="K13" s="88">
        <v>10</v>
      </c>
      <c r="L13" s="1" t="s">
        <v>8</v>
      </c>
      <c r="M13" s="2" t="s">
        <v>28</v>
      </c>
      <c r="N13" s="1" t="s">
        <v>16</v>
      </c>
      <c r="O13" s="1" t="s">
        <v>188</v>
      </c>
      <c r="P13" s="1" t="s">
        <v>188</v>
      </c>
      <c r="Q13" s="1" t="s">
        <v>188</v>
      </c>
      <c r="R13" s="1" t="s">
        <v>188</v>
      </c>
    </row>
    <row r="14" spans="1:18" ht="21.95" customHeight="1">
      <c r="A14" s="98" t="s">
        <v>181</v>
      </c>
      <c r="C14" s="176" t="s">
        <v>263</v>
      </c>
      <c r="D14" s="176"/>
      <c r="E14" s="176"/>
      <c r="F14" s="176"/>
      <c r="G14" s="176"/>
      <c r="H14" s="176"/>
      <c r="I14" s="176"/>
      <c r="K14" s="88">
        <v>11</v>
      </c>
      <c r="L14" s="1" t="s">
        <v>9</v>
      </c>
      <c r="M14" s="2" t="s">
        <v>28</v>
      </c>
      <c r="N14" s="1" t="s">
        <v>16</v>
      </c>
      <c r="O14" s="1" t="s">
        <v>188</v>
      </c>
      <c r="P14" s="1" t="s">
        <v>188</v>
      </c>
      <c r="Q14" s="1" t="s">
        <v>188</v>
      </c>
      <c r="R14" s="1" t="s">
        <v>188</v>
      </c>
    </row>
    <row r="15" spans="1:18" ht="21.95" customHeight="1">
      <c r="A15" s="98" t="s">
        <v>24</v>
      </c>
      <c r="C15" s="171" t="s">
        <v>264</v>
      </c>
      <c r="D15" s="171"/>
      <c r="E15" s="171"/>
      <c r="F15" s="171"/>
      <c r="G15" s="171"/>
      <c r="H15" s="171"/>
      <c r="I15" s="171"/>
      <c r="K15" s="88">
        <v>12</v>
      </c>
      <c r="L15" s="1" t="s">
        <v>8</v>
      </c>
      <c r="M15" s="2" t="s">
        <v>28</v>
      </c>
      <c r="N15" s="1" t="s">
        <v>12</v>
      </c>
      <c r="O15" s="1" t="s">
        <v>188</v>
      </c>
      <c r="P15" s="1" t="s">
        <v>188</v>
      </c>
      <c r="Q15" s="1" t="s">
        <v>188</v>
      </c>
      <c r="R15" s="1" t="s">
        <v>188</v>
      </c>
    </row>
    <row r="16" spans="1:18" ht="21.95" customHeight="1">
      <c r="A16" s="98" t="s">
        <v>180</v>
      </c>
      <c r="C16" s="171" t="s">
        <v>210</v>
      </c>
      <c r="D16" s="171"/>
      <c r="E16" s="171"/>
      <c r="F16" s="171"/>
      <c r="G16" s="171"/>
      <c r="H16" s="171"/>
      <c r="I16" s="171"/>
      <c r="K16" s="88">
        <v>13</v>
      </c>
      <c r="L16" s="1" t="s">
        <v>9</v>
      </c>
      <c r="M16" s="2" t="s">
        <v>28</v>
      </c>
      <c r="N16" s="1" t="s">
        <v>12</v>
      </c>
      <c r="O16" s="1" t="s">
        <v>188</v>
      </c>
      <c r="P16" s="1" t="s">
        <v>188</v>
      </c>
      <c r="Q16" s="1" t="s">
        <v>188</v>
      </c>
      <c r="R16" s="1" t="s">
        <v>188</v>
      </c>
    </row>
    <row r="17" spans="1:18" ht="21.95" customHeight="1">
      <c r="A17" s="102" t="s">
        <v>227</v>
      </c>
      <c r="C17" s="102" t="s">
        <v>228</v>
      </c>
      <c r="D17" s="102"/>
      <c r="E17" s="102"/>
      <c r="F17" s="102"/>
      <c r="G17" s="102"/>
      <c r="H17" s="102"/>
      <c r="I17" s="102"/>
      <c r="K17" s="88">
        <v>14</v>
      </c>
      <c r="L17" s="1" t="s">
        <v>8</v>
      </c>
      <c r="M17" s="2" t="s">
        <v>28</v>
      </c>
      <c r="N17" s="1" t="s">
        <v>13</v>
      </c>
      <c r="O17" s="1" t="s">
        <v>188</v>
      </c>
      <c r="P17" s="1" t="s">
        <v>188</v>
      </c>
      <c r="Q17" s="1" t="s">
        <v>188</v>
      </c>
      <c r="R17" s="1" t="s">
        <v>188</v>
      </c>
    </row>
    <row r="18" spans="1:18" ht="21.95" customHeight="1">
      <c r="A18" s="98" t="s">
        <v>229</v>
      </c>
      <c r="C18" s="171" t="s">
        <v>211</v>
      </c>
      <c r="D18" s="171"/>
      <c r="E18" s="171"/>
      <c r="F18" s="171"/>
      <c r="G18" s="171"/>
      <c r="H18" s="171"/>
      <c r="I18" s="171"/>
      <c r="K18" s="88">
        <v>15</v>
      </c>
      <c r="L18" s="1" t="s">
        <v>9</v>
      </c>
      <c r="M18" s="2" t="s">
        <v>28</v>
      </c>
      <c r="N18" s="1" t="s">
        <v>14</v>
      </c>
      <c r="O18" s="1" t="s">
        <v>188</v>
      </c>
      <c r="P18" s="1" t="s">
        <v>188</v>
      </c>
      <c r="Q18" s="1" t="s">
        <v>188</v>
      </c>
      <c r="R18" s="1" t="s">
        <v>188</v>
      </c>
    </row>
    <row r="19" spans="1:18" ht="21.95" customHeight="1">
      <c r="A19" s="98" t="s">
        <v>230</v>
      </c>
      <c r="C19" s="178" t="s">
        <v>212</v>
      </c>
      <c r="D19" s="178"/>
      <c r="E19" s="178"/>
      <c r="F19" s="178"/>
      <c r="G19" s="178"/>
      <c r="H19" s="178"/>
      <c r="I19" s="178"/>
      <c r="K19" s="88">
        <v>16</v>
      </c>
      <c r="L19" s="1" t="s">
        <v>8</v>
      </c>
      <c r="M19" s="2" t="s">
        <v>29</v>
      </c>
      <c r="N19" s="1" t="s">
        <v>10</v>
      </c>
      <c r="O19" s="1" t="s">
        <v>188</v>
      </c>
      <c r="P19" s="1" t="s">
        <v>188</v>
      </c>
      <c r="Q19" s="1" t="s">
        <v>188</v>
      </c>
      <c r="R19" s="1" t="s">
        <v>188</v>
      </c>
    </row>
    <row r="20" spans="1:18" ht="21.95" customHeight="1">
      <c r="B20" s="99" t="s">
        <v>200</v>
      </c>
      <c r="C20" s="99" t="s">
        <v>17</v>
      </c>
      <c r="D20" s="99" t="s">
        <v>18</v>
      </c>
      <c r="E20" s="173" t="s">
        <v>19</v>
      </c>
      <c r="F20" s="175"/>
      <c r="G20" s="173" t="s">
        <v>305</v>
      </c>
      <c r="H20" s="174"/>
      <c r="I20" s="175"/>
      <c r="K20" s="88">
        <v>17</v>
      </c>
      <c r="L20" s="1" t="s">
        <v>9</v>
      </c>
      <c r="M20" s="2" t="s">
        <v>29</v>
      </c>
      <c r="N20" s="1" t="s">
        <v>10</v>
      </c>
      <c r="O20" s="1" t="s">
        <v>188</v>
      </c>
      <c r="P20" s="1" t="s">
        <v>188</v>
      </c>
      <c r="Q20" s="1" t="s">
        <v>188</v>
      </c>
      <c r="R20" s="1" t="s">
        <v>188</v>
      </c>
    </row>
    <row r="21" spans="1:18" ht="21.95" customHeight="1">
      <c r="B21" s="99" t="s">
        <v>0</v>
      </c>
      <c r="C21" s="99" t="s">
        <v>20</v>
      </c>
      <c r="D21" s="99" t="s">
        <v>20</v>
      </c>
      <c r="E21" s="99"/>
      <c r="F21" s="99" t="s">
        <v>21</v>
      </c>
      <c r="G21" s="99" t="s">
        <v>23</v>
      </c>
      <c r="H21" s="99" t="s">
        <v>21</v>
      </c>
      <c r="I21" s="99" t="s">
        <v>22</v>
      </c>
      <c r="K21" s="88">
        <v>18</v>
      </c>
      <c r="L21" s="1" t="s">
        <v>8</v>
      </c>
      <c r="M21" s="2" t="s">
        <v>29</v>
      </c>
      <c r="N21" s="1" t="s">
        <v>16</v>
      </c>
      <c r="O21" s="1" t="s">
        <v>188</v>
      </c>
      <c r="P21" s="1" t="s">
        <v>188</v>
      </c>
      <c r="Q21" s="1" t="s">
        <v>188</v>
      </c>
      <c r="R21" s="1" t="s">
        <v>188</v>
      </c>
    </row>
    <row r="22" spans="1:18" ht="21.95" customHeight="1">
      <c r="B22" s="99" t="s">
        <v>2</v>
      </c>
      <c r="C22" s="99"/>
      <c r="D22" s="99"/>
      <c r="E22" s="99" t="s">
        <v>23</v>
      </c>
      <c r="F22" s="99" t="s">
        <v>21</v>
      </c>
      <c r="G22" s="99" t="s">
        <v>23</v>
      </c>
      <c r="H22" s="99" t="s">
        <v>21</v>
      </c>
      <c r="I22" s="99"/>
      <c r="K22" s="88">
        <v>19</v>
      </c>
      <c r="L22" s="1" t="s">
        <v>9</v>
      </c>
      <c r="M22" s="2" t="s">
        <v>29</v>
      </c>
      <c r="N22" s="1" t="s">
        <v>16</v>
      </c>
      <c r="O22" s="1" t="s">
        <v>188</v>
      </c>
      <c r="P22" s="1" t="s">
        <v>188</v>
      </c>
      <c r="Q22" s="1" t="s">
        <v>188</v>
      </c>
      <c r="R22" s="1" t="s">
        <v>188</v>
      </c>
    </row>
    <row r="23" spans="1:18" ht="21.95" customHeight="1">
      <c r="B23" s="99" t="s">
        <v>1</v>
      </c>
      <c r="C23" s="99"/>
      <c r="D23" s="99"/>
      <c r="E23" s="99" t="s">
        <v>23</v>
      </c>
      <c r="F23" s="99" t="s">
        <v>21</v>
      </c>
      <c r="G23" s="99" t="s">
        <v>23</v>
      </c>
      <c r="H23" s="99" t="s">
        <v>21</v>
      </c>
      <c r="I23" s="99"/>
      <c r="K23" s="88">
        <v>20</v>
      </c>
      <c r="L23" s="1" t="s">
        <v>8</v>
      </c>
      <c r="M23" s="2" t="s">
        <v>29</v>
      </c>
      <c r="N23" s="1" t="s">
        <v>12</v>
      </c>
      <c r="O23" s="1" t="s">
        <v>188</v>
      </c>
      <c r="P23" s="1" t="s">
        <v>188</v>
      </c>
      <c r="Q23" s="1" t="s">
        <v>188</v>
      </c>
      <c r="R23" s="1" t="s">
        <v>188</v>
      </c>
    </row>
    <row r="24" spans="1:18" ht="21.95" customHeight="1">
      <c r="B24" s="99" t="s">
        <v>3</v>
      </c>
      <c r="C24" s="99"/>
      <c r="D24" s="99"/>
      <c r="E24" s="99" t="s">
        <v>23</v>
      </c>
      <c r="F24" s="99" t="s">
        <v>21</v>
      </c>
      <c r="G24" s="99" t="s">
        <v>23</v>
      </c>
      <c r="H24" s="99" t="s">
        <v>21</v>
      </c>
      <c r="I24" s="99"/>
      <c r="K24" s="88">
        <v>21</v>
      </c>
      <c r="L24" s="1" t="s">
        <v>9</v>
      </c>
      <c r="M24" s="2" t="s">
        <v>29</v>
      </c>
      <c r="N24" s="1" t="s">
        <v>12</v>
      </c>
      <c r="O24" s="1" t="s">
        <v>188</v>
      </c>
      <c r="P24" s="1" t="s">
        <v>188</v>
      </c>
      <c r="Q24" s="1" t="s">
        <v>188</v>
      </c>
      <c r="R24" s="1" t="s">
        <v>188</v>
      </c>
    </row>
    <row r="25" spans="1:18" ht="21.95" customHeight="1">
      <c r="B25" s="99" t="s">
        <v>26</v>
      </c>
      <c r="C25" s="99"/>
      <c r="D25" s="99"/>
      <c r="E25" s="99" t="s">
        <v>22</v>
      </c>
      <c r="F25" s="99"/>
      <c r="G25" s="99" t="s">
        <v>22</v>
      </c>
      <c r="H25" s="99"/>
      <c r="I25" s="99"/>
      <c r="K25" s="88">
        <v>22</v>
      </c>
      <c r="L25" s="1" t="s">
        <v>8</v>
      </c>
      <c r="M25" s="2" t="s">
        <v>29</v>
      </c>
      <c r="N25" s="1" t="s">
        <v>14</v>
      </c>
      <c r="O25" s="1" t="s">
        <v>188</v>
      </c>
      <c r="P25" s="1" t="s">
        <v>188</v>
      </c>
      <c r="Q25" s="1" t="s">
        <v>188</v>
      </c>
      <c r="R25" s="1" t="s">
        <v>188</v>
      </c>
    </row>
    <row r="26" spans="1:18" ht="21.95" customHeight="1">
      <c r="B26" s="99" t="s">
        <v>265</v>
      </c>
      <c r="C26" s="99"/>
      <c r="D26" s="99"/>
      <c r="E26" s="99" t="s">
        <v>22</v>
      </c>
      <c r="F26" s="99"/>
      <c r="G26" s="99" t="s">
        <v>22</v>
      </c>
      <c r="H26" s="99"/>
      <c r="I26" s="99"/>
      <c r="K26" s="88">
        <v>23</v>
      </c>
      <c r="L26" s="1" t="s">
        <v>9</v>
      </c>
      <c r="M26" s="2" t="s">
        <v>29</v>
      </c>
      <c r="N26" s="1" t="s">
        <v>14</v>
      </c>
      <c r="O26" s="1" t="s">
        <v>188</v>
      </c>
      <c r="P26" s="1" t="s">
        <v>188</v>
      </c>
      <c r="Q26" s="1" t="s">
        <v>188</v>
      </c>
      <c r="R26" s="1" t="s">
        <v>188</v>
      </c>
    </row>
    <row r="27" spans="1:18" ht="21.95" customHeight="1">
      <c r="B27" s="99" t="s">
        <v>266</v>
      </c>
      <c r="C27" s="99"/>
      <c r="D27" s="99"/>
      <c r="E27" s="99" t="s">
        <v>22</v>
      </c>
      <c r="F27" s="99"/>
      <c r="G27" s="99" t="s">
        <v>22</v>
      </c>
      <c r="H27" s="99"/>
      <c r="I27" s="99"/>
      <c r="K27" s="88">
        <v>24</v>
      </c>
      <c r="L27" s="1" t="s">
        <v>97</v>
      </c>
      <c r="M27" s="2" t="s">
        <v>27</v>
      </c>
      <c r="N27" s="1" t="s">
        <v>197</v>
      </c>
      <c r="O27" s="1" t="s">
        <v>188</v>
      </c>
      <c r="P27" s="1" t="s">
        <v>188</v>
      </c>
      <c r="Q27" s="1" t="s">
        <v>188</v>
      </c>
      <c r="R27" s="1" t="s">
        <v>188</v>
      </c>
    </row>
    <row r="28" spans="1:18" ht="21.95" customHeight="1">
      <c r="B28" s="116" t="s">
        <v>306</v>
      </c>
      <c r="C28" s="115"/>
      <c r="D28" s="115"/>
      <c r="E28" s="115"/>
      <c r="F28" s="115"/>
      <c r="G28" s="115"/>
      <c r="H28" s="115"/>
      <c r="I28" s="115"/>
      <c r="K28" s="88">
        <v>25</v>
      </c>
      <c r="L28" s="1" t="s">
        <v>8</v>
      </c>
      <c r="M28" s="2" t="s">
        <v>27</v>
      </c>
      <c r="N28" s="1" t="s">
        <v>197</v>
      </c>
      <c r="O28" s="1" t="s">
        <v>188</v>
      </c>
      <c r="P28" s="1" t="s">
        <v>188</v>
      </c>
      <c r="Q28" s="1" t="s">
        <v>188</v>
      </c>
      <c r="R28" s="1" t="s">
        <v>188</v>
      </c>
    </row>
    <row r="29" spans="1:18" ht="21.95" customHeight="1">
      <c r="K29" s="88">
        <v>26</v>
      </c>
      <c r="L29" s="1" t="s">
        <v>9</v>
      </c>
      <c r="M29" s="2" t="s">
        <v>27</v>
      </c>
      <c r="N29" s="1" t="s">
        <v>197</v>
      </c>
      <c r="O29" s="1" t="s">
        <v>188</v>
      </c>
      <c r="P29" s="1" t="s">
        <v>188</v>
      </c>
      <c r="Q29" s="1" t="s">
        <v>188</v>
      </c>
      <c r="R29" s="1" t="s">
        <v>188</v>
      </c>
    </row>
    <row r="30" spans="1:18" ht="21.95" customHeight="1">
      <c r="A30" s="96" t="s">
        <v>231</v>
      </c>
    </row>
    <row r="31" spans="1:18" ht="21.95" customHeight="1">
      <c r="B31" s="96" t="s">
        <v>267</v>
      </c>
      <c r="K31" s="86" t="s">
        <v>258</v>
      </c>
    </row>
    <row r="32" spans="1:18" ht="21.95" customHeight="1">
      <c r="B32" s="96" t="s">
        <v>308</v>
      </c>
      <c r="K32" s="86" t="s">
        <v>303</v>
      </c>
    </row>
    <row r="33" spans="2:11" ht="21.95" customHeight="1">
      <c r="B33" s="96" t="s">
        <v>309</v>
      </c>
      <c r="K33" s="86" t="s">
        <v>304</v>
      </c>
    </row>
    <row r="34" spans="2:11" ht="21.95" customHeight="1">
      <c r="B34" s="96" t="s">
        <v>190</v>
      </c>
      <c r="K34" s="86" t="s">
        <v>196</v>
      </c>
    </row>
    <row r="35" spans="2:11" ht="21.95" customHeight="1">
      <c r="B35" s="171" t="s">
        <v>225</v>
      </c>
      <c r="C35" s="171"/>
      <c r="D35" s="171"/>
      <c r="E35" s="171"/>
      <c r="F35" s="171"/>
      <c r="G35" s="171"/>
      <c r="H35" s="171"/>
      <c r="I35" s="171"/>
    </row>
    <row r="36" spans="2:11" ht="21.95" customHeight="1">
      <c r="B36" s="172" t="s">
        <v>226</v>
      </c>
      <c r="C36" s="172"/>
      <c r="D36" s="172"/>
      <c r="E36" s="172"/>
      <c r="F36" s="172"/>
      <c r="G36" s="172"/>
      <c r="H36" s="172"/>
      <c r="I36" s="172"/>
    </row>
    <row r="37" spans="2:11" ht="21.95" customHeight="1">
      <c r="B37" s="172" t="s">
        <v>293</v>
      </c>
      <c r="C37" s="172"/>
      <c r="D37" s="172"/>
      <c r="E37" s="172"/>
      <c r="F37" s="172"/>
      <c r="G37" s="172"/>
      <c r="H37" s="172"/>
      <c r="I37" s="172"/>
    </row>
    <row r="38" spans="2:11" ht="21.95" customHeight="1">
      <c r="B38" s="172" t="s">
        <v>291</v>
      </c>
      <c r="C38" s="172"/>
      <c r="D38" s="172"/>
      <c r="E38" s="172"/>
      <c r="F38" s="172"/>
      <c r="G38" s="172"/>
      <c r="H38" s="172"/>
      <c r="I38" s="172"/>
    </row>
    <row r="39" spans="2:11" ht="21.95" customHeight="1">
      <c r="B39" s="103" t="s">
        <v>292</v>
      </c>
      <c r="C39" s="103"/>
      <c r="D39" s="103"/>
      <c r="E39" s="103"/>
      <c r="F39" s="103"/>
      <c r="G39" s="103"/>
      <c r="H39" s="103"/>
      <c r="I39" s="103"/>
    </row>
    <row r="40" spans="2:11" ht="21.95" customHeight="1">
      <c r="B40" s="171" t="s">
        <v>298</v>
      </c>
      <c r="C40" s="171"/>
      <c r="D40" s="171"/>
      <c r="E40" s="171"/>
      <c r="F40" s="171"/>
      <c r="G40" s="171"/>
      <c r="H40" s="171"/>
      <c r="I40" s="171"/>
    </row>
    <row r="41" spans="2:11" ht="21.95" customHeight="1">
      <c r="B41" s="171" t="s">
        <v>299</v>
      </c>
      <c r="C41" s="171"/>
      <c r="D41" s="171"/>
      <c r="E41" s="171"/>
      <c r="F41" s="171"/>
      <c r="G41" s="171"/>
      <c r="H41" s="171"/>
      <c r="I41" s="171"/>
    </row>
    <row r="42" spans="2:11" ht="21.95" customHeight="1">
      <c r="B42" s="171" t="s">
        <v>290</v>
      </c>
      <c r="C42" s="171"/>
      <c r="D42" s="171"/>
      <c r="E42" s="171"/>
      <c r="F42" s="171"/>
      <c r="G42" s="171"/>
      <c r="H42" s="171"/>
      <c r="I42" s="171"/>
    </row>
    <row r="43" spans="2:11" ht="21.95" customHeight="1">
      <c r="B43" s="171" t="s">
        <v>289</v>
      </c>
      <c r="C43" s="171"/>
      <c r="D43" s="171"/>
      <c r="E43" s="171"/>
      <c r="F43" s="171"/>
      <c r="G43" s="171"/>
      <c r="H43" s="171"/>
      <c r="I43" s="171"/>
    </row>
    <row r="44" spans="2:11" ht="21.95" customHeight="1">
      <c r="B44" s="171" t="s">
        <v>194</v>
      </c>
      <c r="C44" s="171"/>
      <c r="D44" s="171"/>
      <c r="E44" s="171"/>
      <c r="F44" s="171"/>
      <c r="G44" s="171"/>
      <c r="H44" s="171"/>
      <c r="I44" s="171"/>
    </row>
    <row r="45" spans="2:11" ht="21.95" customHeight="1">
      <c r="B45" s="96" t="s">
        <v>191</v>
      </c>
      <c r="C45" s="96" t="s">
        <v>269</v>
      </c>
    </row>
    <row r="46" spans="2:11" ht="21.95" customHeight="1">
      <c r="C46" s="96" t="s">
        <v>270</v>
      </c>
    </row>
    <row r="47" spans="2:11" ht="21.95" customHeight="1">
      <c r="B47" s="98" t="s">
        <v>192</v>
      </c>
      <c r="C47" s="100" t="s">
        <v>322</v>
      </c>
      <c r="D47" s="100"/>
      <c r="E47" s="98"/>
      <c r="F47" s="98"/>
      <c r="G47" s="98"/>
      <c r="H47" s="101"/>
      <c r="I47" s="101"/>
    </row>
    <row r="48" spans="2:11" ht="21.95" customHeight="1">
      <c r="B48" s="98" t="s">
        <v>193</v>
      </c>
      <c r="C48" s="171" t="s">
        <v>216</v>
      </c>
      <c r="D48" s="171"/>
      <c r="E48" s="171"/>
      <c r="F48" s="171"/>
      <c r="G48" s="101"/>
      <c r="H48" s="101"/>
      <c r="I48" s="101"/>
    </row>
    <row r="49" spans="1:9" ht="21.95" customHeight="1">
      <c r="B49" s="101"/>
      <c r="C49" s="179" t="s">
        <v>213</v>
      </c>
      <c r="D49" s="179"/>
      <c r="E49" s="179"/>
      <c r="F49" s="179"/>
      <c r="G49" s="143"/>
      <c r="H49" s="143"/>
      <c r="I49" s="101"/>
    </row>
    <row r="50" spans="1:9" ht="21.95" customHeight="1">
      <c r="B50" s="102"/>
      <c r="C50" s="171" t="s">
        <v>184</v>
      </c>
      <c r="D50" s="171"/>
      <c r="E50" s="171"/>
      <c r="F50" s="171"/>
      <c r="G50" s="171"/>
      <c r="H50" s="171"/>
      <c r="I50" s="171"/>
    </row>
    <row r="51" spans="1:9" ht="21.95" customHeight="1">
      <c r="B51" s="102"/>
      <c r="C51" s="102"/>
      <c r="D51" s="102" t="s">
        <v>214</v>
      </c>
      <c r="E51" s="102"/>
      <c r="F51" s="102"/>
      <c r="G51" s="102"/>
      <c r="H51" s="102"/>
      <c r="I51" s="104"/>
    </row>
    <row r="52" spans="1:9" ht="21.95" customHeight="1">
      <c r="A52" s="102" t="s">
        <v>232</v>
      </c>
    </row>
    <row r="53" spans="1:9" ht="21.95" customHeight="1">
      <c r="B53" s="96" t="s">
        <v>260</v>
      </c>
    </row>
    <row r="54" spans="1:9" ht="21.95" customHeight="1">
      <c r="B54" s="96" t="s">
        <v>259</v>
      </c>
    </row>
    <row r="55" spans="1:9" ht="21.95" customHeight="1">
      <c r="B55" s="179" t="s">
        <v>215</v>
      </c>
      <c r="C55" s="172"/>
      <c r="D55" s="172"/>
      <c r="E55" s="172"/>
      <c r="F55" s="172"/>
      <c r="G55" s="172"/>
    </row>
    <row r="57" spans="1:9" ht="21.95" customHeight="1">
      <c r="A57" s="96" t="s">
        <v>233</v>
      </c>
    </row>
    <row r="58" spans="1:9" ht="21.95" customHeight="1">
      <c r="B58" s="96" t="s">
        <v>202</v>
      </c>
    </row>
    <row r="59" spans="1:9" ht="21.95" customHeight="1">
      <c r="B59" s="96" t="s">
        <v>203</v>
      </c>
    </row>
    <row r="60" spans="1:9" ht="21.95" customHeight="1">
      <c r="B60" s="96" t="s">
        <v>201</v>
      </c>
    </row>
    <row r="62" spans="1:9" ht="21.95" customHeight="1">
      <c r="B62" s="96" t="s">
        <v>311</v>
      </c>
    </row>
    <row r="63" spans="1:9" ht="21.95" customHeight="1">
      <c r="B63" s="96" t="s">
        <v>204</v>
      </c>
    </row>
    <row r="65" spans="1:2" ht="21.95" customHeight="1">
      <c r="B65" s="96" t="s">
        <v>251</v>
      </c>
    </row>
    <row r="66" spans="1:2" ht="21.95" customHeight="1">
      <c r="B66" s="96" t="s">
        <v>268</v>
      </c>
    </row>
    <row r="67" spans="1:2" ht="21.95" customHeight="1">
      <c r="B67" s="96" t="s">
        <v>249</v>
      </c>
    </row>
    <row r="69" spans="1:2" ht="21.95" customHeight="1">
      <c r="A69" s="96" t="s">
        <v>250</v>
      </c>
    </row>
    <row r="70" spans="1:2" ht="21.95" customHeight="1">
      <c r="B70" s="96" t="s">
        <v>273</v>
      </c>
    </row>
    <row r="71" spans="1:2" ht="21.95" customHeight="1">
      <c r="B71" s="96" t="s">
        <v>271</v>
      </c>
    </row>
    <row r="72" spans="1:2" ht="21.95" customHeight="1">
      <c r="B72" s="96" t="s">
        <v>277</v>
      </c>
    </row>
    <row r="73" spans="1:2" ht="21.95" customHeight="1">
      <c r="B73" s="96" t="s">
        <v>310</v>
      </c>
    </row>
    <row r="74" spans="1:2" ht="21.95" customHeight="1">
      <c r="B74" s="96" t="s">
        <v>272</v>
      </c>
    </row>
    <row r="76" spans="1:2" ht="21.95" customHeight="1">
      <c r="B76" s="96" t="s">
        <v>274</v>
      </c>
    </row>
    <row r="77" spans="1:2" ht="21.95" customHeight="1">
      <c r="B77" s="96" t="s">
        <v>235</v>
      </c>
    </row>
    <row r="78" spans="1:2" ht="21.95" customHeight="1">
      <c r="B78" s="96" t="s">
        <v>234</v>
      </c>
    </row>
    <row r="80" spans="1:2" ht="21.95" customHeight="1">
      <c r="B80" s="96" t="s">
        <v>312</v>
      </c>
    </row>
    <row r="81" spans="1:2" ht="21.95" customHeight="1">
      <c r="B81" s="96" t="s">
        <v>302</v>
      </c>
    </row>
    <row r="83" spans="1:2" ht="21.95" customHeight="1">
      <c r="A83" s="96" t="s">
        <v>252</v>
      </c>
    </row>
    <row r="84" spans="1:2" ht="21.95" customHeight="1">
      <c r="B84" s="96" t="s">
        <v>253</v>
      </c>
    </row>
    <row r="85" spans="1:2" ht="21.95" customHeight="1">
      <c r="B85" s="96" t="s">
        <v>295</v>
      </c>
    </row>
    <row r="86" spans="1:2" ht="21.95" customHeight="1">
      <c r="B86" s="96" t="s">
        <v>296</v>
      </c>
    </row>
    <row r="87" spans="1:2" ht="21.95" customHeight="1">
      <c r="B87" s="96" t="s">
        <v>294</v>
      </c>
    </row>
    <row r="88" spans="1:2" ht="21.95" customHeight="1">
      <c r="B88" s="96" t="s">
        <v>254</v>
      </c>
    </row>
    <row r="90" spans="1:2" ht="21.95" customHeight="1">
      <c r="B90" s="96" t="s">
        <v>275</v>
      </c>
    </row>
    <row r="91" spans="1:2" ht="21.95" customHeight="1">
      <c r="B91" s="96" t="s">
        <v>261</v>
      </c>
    </row>
    <row r="92" spans="1:2" ht="21.95" customHeight="1">
      <c r="B92" s="96" t="s">
        <v>276</v>
      </c>
    </row>
    <row r="94" spans="1:2" ht="21.95" customHeight="1">
      <c r="B94" s="96" t="s">
        <v>312</v>
      </c>
    </row>
    <row r="95" spans="1:2" ht="21.95" customHeight="1">
      <c r="B95" s="96" t="s">
        <v>302</v>
      </c>
    </row>
  </sheetData>
  <mergeCells count="27">
    <mergeCell ref="B55:G55"/>
    <mergeCell ref="B37:I37"/>
    <mergeCell ref="C15:I15"/>
    <mergeCell ref="C16:I16"/>
    <mergeCell ref="C18:I18"/>
    <mergeCell ref="B36:I36"/>
    <mergeCell ref="B43:I43"/>
    <mergeCell ref="B44:I44"/>
    <mergeCell ref="B41:I41"/>
    <mergeCell ref="B40:I40"/>
    <mergeCell ref="C49:F49"/>
    <mergeCell ref="C48:F48"/>
    <mergeCell ref="C50:I50"/>
    <mergeCell ref="K1:R1"/>
    <mergeCell ref="B42:I42"/>
    <mergeCell ref="B38:I38"/>
    <mergeCell ref="G20:I20"/>
    <mergeCell ref="C11:I11"/>
    <mergeCell ref="C12:I12"/>
    <mergeCell ref="C13:I13"/>
    <mergeCell ref="C14:I14"/>
    <mergeCell ref="E20:F20"/>
    <mergeCell ref="B35:I35"/>
    <mergeCell ref="A1:H1"/>
    <mergeCell ref="A7:I7"/>
    <mergeCell ref="A9:I9"/>
    <mergeCell ref="C19:I19"/>
  </mergeCells>
  <phoneticPr fontId="3"/>
  <hyperlinks>
    <hyperlink ref="C49" r:id="rId1" xr:uid="{00000000-0004-0000-0000-000000000000}"/>
  </hyperlinks>
  <printOptions horizontalCentered="1"/>
  <pageMargins left="0.47244094488188981" right="0.47244094488188981" top="0.59055118110236227" bottom="0.74803149606299213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/>
  <dimension ref="A1:AM75"/>
  <sheetViews>
    <sheetView view="pageBreakPreview" zoomScale="115" zoomScaleNormal="100" zoomScaleSheetLayoutView="115" workbookViewId="0">
      <selection activeCell="B12" sqref="B12"/>
    </sheetView>
  </sheetViews>
  <sheetFormatPr defaultColWidth="9" defaultRowHeight="13.5"/>
  <cols>
    <col min="1" max="1" width="3.625" style="78" customWidth="1"/>
    <col min="2" max="2" width="13" style="78" bestFit="1" customWidth="1"/>
    <col min="3" max="3" width="11.5" style="78" bestFit="1" customWidth="1"/>
    <col min="4" max="6" width="4.625" style="78" customWidth="1"/>
    <col min="7" max="7" width="6.625" style="78" customWidth="1"/>
    <col min="8" max="8" width="9.75" style="78" customWidth="1"/>
    <col min="9" max="11" width="3.625" style="78" customWidth="1"/>
    <col min="12" max="12" width="6.625" style="78" customWidth="1"/>
    <col min="13" max="13" width="9.625" style="78" customWidth="1"/>
    <col min="14" max="16" width="3.625" style="78" customWidth="1"/>
    <col min="17" max="17" width="6.625" style="78" customWidth="1"/>
    <col min="18" max="18" width="9.625" style="78" customWidth="1"/>
    <col min="19" max="21" width="3.625" style="78" customWidth="1"/>
    <col min="22" max="22" width="4.625" style="78" customWidth="1"/>
    <col min="23" max="23" width="7.25" style="82" hidden="1" customWidth="1"/>
    <col min="24" max="24" width="10.25" style="82" hidden="1" customWidth="1"/>
    <col min="25" max="25" width="8.375" style="82" hidden="1" customWidth="1"/>
    <col min="26" max="26" width="2.375" style="78" customWidth="1"/>
    <col min="27" max="27" width="16.625" style="78" customWidth="1"/>
    <col min="28" max="29" width="10.25" style="78" customWidth="1"/>
    <col min="30" max="30" width="11.625" style="78" customWidth="1"/>
    <col min="31" max="33" width="9" style="78"/>
    <col min="34" max="34" width="11.5" style="78" customWidth="1"/>
    <col min="35" max="36" width="9" style="78"/>
    <col min="37" max="37" width="5.375" style="78" customWidth="1"/>
    <col min="38" max="38" width="4.125" style="78" customWidth="1"/>
    <col min="39" max="16384" width="9" style="78"/>
  </cols>
  <sheetData>
    <row r="1" spans="1:39" s="3" customFormat="1" ht="28.5" customHeight="1">
      <c r="B1" s="4" t="s">
        <v>183</v>
      </c>
      <c r="C1" s="4" t="s">
        <v>223</v>
      </c>
      <c r="D1" s="4"/>
      <c r="E1" s="4"/>
      <c r="F1" s="4"/>
      <c r="G1" s="4"/>
      <c r="H1" s="4"/>
      <c r="I1" s="5"/>
      <c r="J1" s="5"/>
      <c r="K1" s="5"/>
      <c r="L1" s="5"/>
      <c r="M1" s="6"/>
      <c r="R1" s="7"/>
      <c r="S1" s="7"/>
      <c r="T1" s="107"/>
      <c r="U1" s="107"/>
      <c r="V1" s="107"/>
      <c r="W1" s="4"/>
      <c r="X1" s="4"/>
      <c r="Y1" s="7"/>
      <c r="Z1" s="7"/>
      <c r="AA1" s="189"/>
      <c r="AB1" s="189"/>
      <c r="AC1" s="189"/>
      <c r="AD1" s="189"/>
    </row>
    <row r="2" spans="1:39" s="11" customFormat="1" ht="21.75" customHeight="1">
      <c r="A2" s="8"/>
      <c r="B2" s="9" t="s">
        <v>31</v>
      </c>
      <c r="C2" s="190" t="s">
        <v>32</v>
      </c>
      <c r="D2" s="190"/>
      <c r="E2" s="190"/>
      <c r="F2" s="190"/>
      <c r="G2" s="190"/>
      <c r="H2" s="190"/>
      <c r="I2" s="10"/>
      <c r="K2" s="191" t="s">
        <v>33</v>
      </c>
      <c r="L2" s="191"/>
      <c r="M2" s="188" t="s">
        <v>34</v>
      </c>
      <c r="N2" s="188"/>
      <c r="O2" s="188"/>
      <c r="P2" s="188"/>
      <c r="Q2" s="188"/>
      <c r="R2" s="188"/>
      <c r="T2" s="180" t="s">
        <v>35</v>
      </c>
      <c r="U2" s="181"/>
      <c r="V2" s="12">
        <v>2</v>
      </c>
      <c r="W2" s="13"/>
      <c r="X2" s="14"/>
      <c r="Y2" s="13"/>
      <c r="AA2" s="8"/>
      <c r="AB2" s="8"/>
      <c r="AC2" s="8"/>
    </row>
    <row r="3" spans="1:39" s="17" customFormat="1" ht="20.25" customHeight="1">
      <c r="A3" s="15"/>
      <c r="B3" s="16" t="s">
        <v>36</v>
      </c>
      <c r="C3" s="182" t="s">
        <v>313</v>
      </c>
      <c r="D3" s="182"/>
      <c r="E3" s="182"/>
      <c r="F3" s="182"/>
      <c r="G3" s="182"/>
      <c r="H3" s="182"/>
      <c r="I3" s="6"/>
      <c r="K3" s="187" t="s">
        <v>37</v>
      </c>
      <c r="L3" s="187"/>
      <c r="M3" s="188" t="s">
        <v>38</v>
      </c>
      <c r="N3" s="188"/>
      <c r="O3" s="188"/>
      <c r="P3" s="188"/>
      <c r="Q3" s="188"/>
      <c r="R3" s="188"/>
      <c r="T3" s="180" t="s">
        <v>39</v>
      </c>
      <c r="U3" s="181"/>
      <c r="V3" s="12">
        <v>2</v>
      </c>
      <c r="W3" s="18"/>
      <c r="X3" s="14"/>
      <c r="Y3" s="18"/>
    </row>
    <row r="4" spans="1:39" s="17" customFormat="1" ht="21.75" customHeight="1">
      <c r="A4" s="19"/>
      <c r="B4" s="16" t="s">
        <v>40</v>
      </c>
      <c r="C4" s="182" t="s">
        <v>41</v>
      </c>
      <c r="D4" s="182"/>
      <c r="E4" s="182"/>
      <c r="F4" s="182"/>
      <c r="G4" s="182"/>
      <c r="H4" s="182"/>
      <c r="I4" s="20"/>
      <c r="J4" s="20"/>
      <c r="K4" s="187" t="s">
        <v>288</v>
      </c>
      <c r="L4" s="187"/>
      <c r="M4" s="188" t="s">
        <v>213</v>
      </c>
      <c r="N4" s="188"/>
      <c r="O4" s="188"/>
      <c r="P4" s="188"/>
      <c r="Q4" s="188"/>
      <c r="R4" s="188"/>
      <c r="S4" s="20"/>
      <c r="T4" s="180" t="s">
        <v>42</v>
      </c>
      <c r="U4" s="181"/>
      <c r="V4" s="12">
        <f>V2+V3</f>
        <v>4</v>
      </c>
      <c r="W4" s="20"/>
      <c r="X4" s="20"/>
      <c r="Y4" s="20"/>
    </row>
    <row r="5" spans="1:39" s="26" customFormat="1" ht="18" customHeight="1" thickBot="1">
      <c r="A5" s="21"/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23"/>
      <c r="X5" s="23"/>
      <c r="Y5" s="23"/>
      <c r="Z5" s="25"/>
      <c r="AA5" s="17"/>
      <c r="AB5" s="17"/>
      <c r="AC5" s="17"/>
    </row>
    <row r="6" spans="1:39" s="31" customFormat="1" ht="18" customHeight="1" thickBot="1">
      <c r="A6" s="183" t="s">
        <v>222</v>
      </c>
      <c r="B6" s="184"/>
      <c r="C6" s="184"/>
      <c r="D6" s="184"/>
      <c r="E6" s="184"/>
      <c r="F6" s="184"/>
      <c r="G6" s="146" t="s">
        <v>314</v>
      </c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32" t="s">
        <v>56</v>
      </c>
      <c r="W6" s="27"/>
      <c r="X6" s="27"/>
      <c r="Y6" s="28"/>
      <c r="Z6" s="29"/>
      <c r="AA6" s="30" t="s">
        <v>43</v>
      </c>
      <c r="AE6" s="31" t="s">
        <v>44</v>
      </c>
      <c r="AJ6" s="31" t="s">
        <v>45</v>
      </c>
    </row>
    <row r="7" spans="1:39" s="31" customFormat="1" ht="18" customHeight="1" thickBot="1">
      <c r="A7" s="159" t="s">
        <v>46</v>
      </c>
      <c r="B7" s="142" t="s">
        <v>47</v>
      </c>
      <c r="C7" s="160" t="s">
        <v>48</v>
      </c>
      <c r="D7" s="160" t="s">
        <v>7</v>
      </c>
      <c r="E7" s="160" t="s">
        <v>49</v>
      </c>
      <c r="F7" s="160" t="s">
        <v>50</v>
      </c>
      <c r="G7" s="185" t="s">
        <v>51</v>
      </c>
      <c r="H7" s="186"/>
      <c r="I7" s="162" t="s">
        <v>52</v>
      </c>
      <c r="J7" s="163" t="s">
        <v>53</v>
      </c>
      <c r="K7" s="164"/>
      <c r="L7" s="185" t="s">
        <v>54</v>
      </c>
      <c r="M7" s="186"/>
      <c r="N7" s="162" t="s">
        <v>52</v>
      </c>
      <c r="O7" s="163" t="s">
        <v>53</v>
      </c>
      <c r="P7" s="165"/>
      <c r="Q7" s="185" t="s">
        <v>55</v>
      </c>
      <c r="R7" s="186"/>
      <c r="S7" s="162" t="s">
        <v>52</v>
      </c>
      <c r="T7" s="163" t="s">
        <v>53</v>
      </c>
      <c r="U7" s="165"/>
      <c r="V7" s="166" t="s">
        <v>73</v>
      </c>
      <c r="W7" s="33" t="s">
        <v>57</v>
      </c>
      <c r="X7" s="33" t="s">
        <v>58</v>
      </c>
      <c r="Y7" s="33" t="s">
        <v>59</v>
      </c>
      <c r="AA7" s="34" t="s">
        <v>60</v>
      </c>
      <c r="AB7" s="35" t="s">
        <v>61</v>
      </c>
      <c r="AC7" s="36" t="s">
        <v>62</v>
      </c>
      <c r="AD7" s="37"/>
      <c r="AE7" s="38" t="s">
        <v>7</v>
      </c>
      <c r="AF7" s="38" t="s">
        <v>49</v>
      </c>
      <c r="AG7" s="38" t="s">
        <v>63</v>
      </c>
      <c r="AH7" s="38" t="s">
        <v>60</v>
      </c>
      <c r="AJ7" s="38" t="s">
        <v>64</v>
      </c>
      <c r="AK7" s="38" t="s">
        <v>49</v>
      </c>
      <c r="AL7" s="38" t="s">
        <v>65</v>
      </c>
      <c r="AM7" s="38" t="s">
        <v>66</v>
      </c>
    </row>
    <row r="8" spans="1:39" s="31" customFormat="1" ht="18" customHeight="1">
      <c r="A8" s="148">
        <v>1</v>
      </c>
      <c r="B8" s="149" t="s">
        <v>78</v>
      </c>
      <c r="C8" s="150" t="s">
        <v>79</v>
      </c>
      <c r="D8" s="150" t="s">
        <v>61</v>
      </c>
      <c r="E8" s="150" t="s">
        <v>67</v>
      </c>
      <c r="F8" s="167">
        <v>3</v>
      </c>
      <c r="G8" s="152" t="s">
        <v>68</v>
      </c>
      <c r="H8" s="153" t="s">
        <v>14</v>
      </c>
      <c r="I8" s="154"/>
      <c r="J8" s="155" t="s">
        <v>80</v>
      </c>
      <c r="K8" s="156" t="s">
        <v>81</v>
      </c>
      <c r="L8" s="152" t="s">
        <v>71</v>
      </c>
      <c r="M8" s="153" t="s">
        <v>14</v>
      </c>
      <c r="N8" s="154" t="s">
        <v>82</v>
      </c>
      <c r="O8" s="155" t="s">
        <v>83</v>
      </c>
      <c r="P8" s="157" t="s">
        <v>84</v>
      </c>
      <c r="Q8" s="152"/>
      <c r="R8" s="153"/>
      <c r="S8" s="154"/>
      <c r="T8" s="155"/>
      <c r="U8" s="157"/>
      <c r="V8" s="158"/>
      <c r="W8" s="55" t="str">
        <f t="shared" ref="W8:W38" si="0">$D8&amp;G8&amp;H8</f>
        <v>男  50m平泳ぎ</v>
      </c>
      <c r="X8" s="55" t="str">
        <f t="shared" ref="X8:X38" si="1">$D8&amp;L8&amp;M8</f>
        <v>男 100m平泳ぎ</v>
      </c>
      <c r="Y8" s="55" t="str">
        <f>$D8&amp;Q8&amp;R8</f>
        <v>男</v>
      </c>
      <c r="AA8" s="39" t="s">
        <v>74</v>
      </c>
      <c r="AB8" s="40">
        <v>0</v>
      </c>
      <c r="AC8" s="41">
        <v>0</v>
      </c>
      <c r="AD8" s="42"/>
      <c r="AE8" s="38" t="s">
        <v>61</v>
      </c>
      <c r="AF8" s="38" t="s">
        <v>75</v>
      </c>
      <c r="AG8" s="43" t="s">
        <v>76</v>
      </c>
      <c r="AH8" s="38" t="s">
        <v>12</v>
      </c>
      <c r="AJ8" s="38" t="s">
        <v>77</v>
      </c>
      <c r="AK8" s="38" t="s">
        <v>75</v>
      </c>
      <c r="AL8" s="38">
        <v>1</v>
      </c>
      <c r="AM8" s="38" t="s">
        <v>77</v>
      </c>
    </row>
    <row r="9" spans="1:39" s="31" customFormat="1" ht="18" customHeight="1">
      <c r="A9" s="44">
        <v>2</v>
      </c>
      <c r="B9" s="45" t="s">
        <v>87</v>
      </c>
      <c r="C9" s="46" t="s">
        <v>88</v>
      </c>
      <c r="D9" s="46" t="s">
        <v>61</v>
      </c>
      <c r="E9" s="46" t="s">
        <v>67</v>
      </c>
      <c r="F9" s="47">
        <v>2</v>
      </c>
      <c r="G9" s="48" t="s">
        <v>219</v>
      </c>
      <c r="H9" s="49" t="s">
        <v>69</v>
      </c>
      <c r="I9" s="50" t="s">
        <v>89</v>
      </c>
      <c r="J9" s="51" t="s">
        <v>90</v>
      </c>
      <c r="K9" s="52" t="s">
        <v>91</v>
      </c>
      <c r="L9" s="48" t="s">
        <v>92</v>
      </c>
      <c r="M9" s="49" t="s">
        <v>69</v>
      </c>
      <c r="N9" s="50" t="s">
        <v>93</v>
      </c>
      <c r="O9" s="51" t="s">
        <v>94</v>
      </c>
      <c r="P9" s="53" t="s">
        <v>95</v>
      </c>
      <c r="Q9" s="48"/>
      <c r="R9" s="49"/>
      <c r="S9" s="50"/>
      <c r="T9" s="51"/>
      <c r="U9" s="53"/>
      <c r="V9" s="54"/>
      <c r="W9" s="55" t="str">
        <f t="shared" si="0"/>
        <v>男 400m自由形</v>
      </c>
      <c r="X9" s="55" t="str">
        <f t="shared" si="1"/>
        <v>男1500m自由形</v>
      </c>
      <c r="Y9" s="55" t="str">
        <f>$D9&amp;Q9&amp;R9</f>
        <v>男</v>
      </c>
      <c r="AA9" s="56" t="s">
        <v>85</v>
      </c>
      <c r="AB9" s="57">
        <v>0</v>
      </c>
      <c r="AC9" s="58">
        <v>0</v>
      </c>
      <c r="AD9" s="42"/>
      <c r="AE9" s="38" t="s">
        <v>62</v>
      </c>
      <c r="AF9" s="38" t="s">
        <v>67</v>
      </c>
      <c r="AG9" s="43" t="s">
        <v>86</v>
      </c>
      <c r="AH9" s="38" t="s">
        <v>10</v>
      </c>
      <c r="AJ9" s="38" t="s">
        <v>77</v>
      </c>
      <c r="AK9" s="38" t="s">
        <v>75</v>
      </c>
      <c r="AL9" s="38">
        <v>2</v>
      </c>
      <c r="AM9" s="38" t="s">
        <v>77</v>
      </c>
    </row>
    <row r="10" spans="1:39" s="31" customFormat="1" ht="18" customHeight="1">
      <c r="A10" s="44">
        <v>3</v>
      </c>
      <c r="B10" s="45" t="s">
        <v>100</v>
      </c>
      <c r="C10" s="46" t="s">
        <v>101</v>
      </c>
      <c r="D10" s="46" t="s">
        <v>62</v>
      </c>
      <c r="E10" s="46" t="s">
        <v>67</v>
      </c>
      <c r="F10" s="47">
        <v>2</v>
      </c>
      <c r="G10" s="48" t="s">
        <v>71</v>
      </c>
      <c r="H10" s="49" t="s">
        <v>10</v>
      </c>
      <c r="I10" s="50" t="s">
        <v>102</v>
      </c>
      <c r="J10" s="51" t="s">
        <v>72</v>
      </c>
      <c r="K10" s="52" t="s">
        <v>103</v>
      </c>
      <c r="L10" s="48" t="s">
        <v>70</v>
      </c>
      <c r="M10" s="49" t="s">
        <v>10</v>
      </c>
      <c r="N10" s="50" t="s">
        <v>104</v>
      </c>
      <c r="O10" s="51" t="s">
        <v>105</v>
      </c>
      <c r="P10" s="53" t="s">
        <v>106</v>
      </c>
      <c r="Q10" s="48"/>
      <c r="R10" s="49"/>
      <c r="S10" s="50"/>
      <c r="T10" s="51"/>
      <c r="U10" s="53"/>
      <c r="V10" s="54"/>
      <c r="W10" s="55" t="str">
        <f t="shared" si="0"/>
        <v>女 100m背泳ぎ</v>
      </c>
      <c r="X10" s="55" t="str">
        <f t="shared" si="1"/>
        <v>女 200m背泳ぎ</v>
      </c>
      <c r="Y10" s="55" t="str">
        <f>$D10&amp;Q10&amp;R10</f>
        <v>女</v>
      </c>
      <c r="AA10" s="56" t="s">
        <v>96</v>
      </c>
      <c r="AB10" s="57">
        <v>0</v>
      </c>
      <c r="AC10" s="58">
        <v>1</v>
      </c>
      <c r="AD10" s="42"/>
      <c r="AE10" s="38" t="s">
        <v>97</v>
      </c>
      <c r="AF10" s="38" t="s">
        <v>98</v>
      </c>
      <c r="AG10" s="43" t="s">
        <v>99</v>
      </c>
      <c r="AH10" s="38" t="s">
        <v>14</v>
      </c>
      <c r="AJ10" s="38" t="s">
        <v>77</v>
      </c>
      <c r="AK10" s="38" t="s">
        <v>75</v>
      </c>
      <c r="AL10" s="38">
        <v>3</v>
      </c>
      <c r="AM10" s="38" t="s">
        <v>77</v>
      </c>
    </row>
    <row r="11" spans="1:39" s="31" customFormat="1" ht="18" customHeight="1">
      <c r="A11" s="44">
        <v>4</v>
      </c>
      <c r="B11" s="45" t="s">
        <v>111</v>
      </c>
      <c r="C11" s="46" t="s">
        <v>112</v>
      </c>
      <c r="D11" s="46" t="s">
        <v>62</v>
      </c>
      <c r="E11" s="46" t="s">
        <v>67</v>
      </c>
      <c r="F11" s="47">
        <v>1</v>
      </c>
      <c r="G11" s="48" t="s">
        <v>70</v>
      </c>
      <c r="H11" s="49" t="s">
        <v>220</v>
      </c>
      <c r="I11" s="50"/>
      <c r="J11" s="51"/>
      <c r="K11" s="52"/>
      <c r="L11" s="48"/>
      <c r="M11" s="49"/>
      <c r="N11" s="50"/>
      <c r="O11" s="51"/>
      <c r="P11" s="53"/>
      <c r="Q11" s="48"/>
      <c r="R11" s="49"/>
      <c r="S11" s="50"/>
      <c r="T11" s="51"/>
      <c r="U11" s="53"/>
      <c r="V11" s="54"/>
      <c r="W11" s="55" t="str">
        <f t="shared" si="0"/>
        <v>女 200mリレー参加</v>
      </c>
      <c r="X11" s="55" t="str">
        <f t="shared" si="1"/>
        <v>女</v>
      </c>
      <c r="Y11" s="55"/>
      <c r="AA11" s="56" t="s">
        <v>107</v>
      </c>
      <c r="AB11" s="57">
        <v>0</v>
      </c>
      <c r="AC11" s="58">
        <v>0</v>
      </c>
      <c r="AD11" s="42"/>
      <c r="AE11" s="38"/>
      <c r="AF11" s="38" t="s">
        <v>108</v>
      </c>
      <c r="AG11" s="43" t="s">
        <v>109</v>
      </c>
      <c r="AH11" s="38" t="s">
        <v>110</v>
      </c>
      <c r="AJ11" s="38" t="s">
        <v>77</v>
      </c>
      <c r="AK11" s="38" t="s">
        <v>75</v>
      </c>
      <c r="AL11" s="38">
        <v>4</v>
      </c>
      <c r="AM11" s="38" t="s">
        <v>77</v>
      </c>
    </row>
    <row r="12" spans="1:39" s="31" customFormat="1" ht="18" customHeight="1">
      <c r="A12" s="44">
        <v>5</v>
      </c>
      <c r="B12" s="45"/>
      <c r="C12" s="46"/>
      <c r="D12" s="46"/>
      <c r="E12" s="46"/>
      <c r="F12" s="47"/>
      <c r="G12" s="48"/>
      <c r="H12" s="49"/>
      <c r="I12" s="50"/>
      <c r="J12" s="51"/>
      <c r="K12" s="52"/>
      <c r="L12" s="48"/>
      <c r="M12" s="49"/>
      <c r="N12" s="50"/>
      <c r="O12" s="51"/>
      <c r="P12" s="53"/>
      <c r="Q12" s="48"/>
      <c r="R12" s="49"/>
      <c r="S12" s="50"/>
      <c r="T12" s="51"/>
      <c r="U12" s="53"/>
      <c r="V12" s="54"/>
      <c r="W12" s="55" t="str">
        <f t="shared" si="0"/>
        <v/>
      </c>
      <c r="X12" s="55" t="str">
        <f t="shared" si="1"/>
        <v/>
      </c>
      <c r="Y12" s="55" t="str">
        <f t="shared" ref="Y12:Y43" si="2">$D12&amp;Q12&amp;R12</f>
        <v/>
      </c>
      <c r="AA12" s="56" t="s">
        <v>113</v>
      </c>
      <c r="AB12" s="57">
        <v>1</v>
      </c>
      <c r="AC12" s="58">
        <v>0</v>
      </c>
      <c r="AD12" s="42"/>
      <c r="AE12" s="38"/>
      <c r="AF12" s="38" t="s">
        <v>114</v>
      </c>
      <c r="AG12" s="43" t="s">
        <v>115</v>
      </c>
      <c r="AH12" s="38" t="s">
        <v>11</v>
      </c>
      <c r="AJ12" s="38" t="s">
        <v>116</v>
      </c>
      <c r="AK12" s="38" t="s">
        <v>75</v>
      </c>
      <c r="AL12" s="38">
        <v>5</v>
      </c>
      <c r="AM12" s="38" t="s">
        <v>116</v>
      </c>
    </row>
    <row r="13" spans="1:39" s="31" customFormat="1" ht="18" customHeight="1">
      <c r="A13" s="44">
        <v>6</v>
      </c>
      <c r="B13" s="45"/>
      <c r="C13" s="46"/>
      <c r="D13" s="46"/>
      <c r="E13" s="46"/>
      <c r="F13" s="47"/>
      <c r="G13" s="48"/>
      <c r="H13" s="49"/>
      <c r="I13" s="50"/>
      <c r="J13" s="51"/>
      <c r="K13" s="52"/>
      <c r="L13" s="48"/>
      <c r="M13" s="49"/>
      <c r="N13" s="50"/>
      <c r="O13" s="51"/>
      <c r="P13" s="53"/>
      <c r="Q13" s="48"/>
      <c r="R13" s="49"/>
      <c r="S13" s="50"/>
      <c r="T13" s="51"/>
      <c r="U13" s="53"/>
      <c r="V13" s="54"/>
      <c r="W13" s="55" t="str">
        <f t="shared" si="0"/>
        <v/>
      </c>
      <c r="X13" s="55" t="str">
        <f t="shared" si="1"/>
        <v/>
      </c>
      <c r="Y13" s="55" t="str">
        <f t="shared" si="2"/>
        <v/>
      </c>
      <c r="AA13" s="56" t="s">
        <v>117</v>
      </c>
      <c r="AB13" s="59">
        <v>0</v>
      </c>
      <c r="AC13" s="60">
        <v>0</v>
      </c>
      <c r="AD13" s="42"/>
      <c r="AE13" s="38"/>
      <c r="AF13" s="38"/>
      <c r="AG13" s="43" t="s">
        <v>118</v>
      </c>
      <c r="AH13" s="38"/>
      <c r="AJ13" s="38" t="s">
        <v>116</v>
      </c>
      <c r="AK13" s="38" t="s">
        <v>75</v>
      </c>
      <c r="AL13" s="38">
        <v>6</v>
      </c>
      <c r="AM13" s="38" t="s">
        <v>116</v>
      </c>
    </row>
    <row r="14" spans="1:39" s="31" customFormat="1" ht="18" customHeight="1" thickBot="1">
      <c r="A14" s="44">
        <v>7</v>
      </c>
      <c r="B14" s="45"/>
      <c r="C14" s="46"/>
      <c r="D14" s="46"/>
      <c r="E14" s="46"/>
      <c r="F14" s="47"/>
      <c r="G14" s="48"/>
      <c r="H14" s="49"/>
      <c r="I14" s="50"/>
      <c r="J14" s="51"/>
      <c r="K14" s="52"/>
      <c r="L14" s="48"/>
      <c r="M14" s="49"/>
      <c r="N14" s="50"/>
      <c r="O14" s="51"/>
      <c r="P14" s="53"/>
      <c r="Q14" s="48"/>
      <c r="R14" s="49"/>
      <c r="S14" s="50"/>
      <c r="T14" s="51"/>
      <c r="U14" s="53"/>
      <c r="V14" s="54"/>
      <c r="W14" s="55" t="str">
        <f t="shared" si="0"/>
        <v/>
      </c>
      <c r="X14" s="55" t="str">
        <f t="shared" si="1"/>
        <v/>
      </c>
      <c r="Y14" s="55" t="str">
        <f t="shared" si="2"/>
        <v/>
      </c>
      <c r="AA14" s="61" t="s">
        <v>119</v>
      </c>
      <c r="AB14" s="62">
        <v>1</v>
      </c>
      <c r="AC14" s="63">
        <v>0</v>
      </c>
      <c r="AD14" s="42"/>
      <c r="AE14" s="38"/>
      <c r="AF14" s="38"/>
      <c r="AG14" s="43" t="s">
        <v>120</v>
      </c>
      <c r="AH14" s="38" t="s">
        <v>121</v>
      </c>
      <c r="AJ14" s="38" t="s">
        <v>75</v>
      </c>
      <c r="AK14" s="38" t="s">
        <v>75</v>
      </c>
      <c r="AL14" s="38">
        <v>1</v>
      </c>
      <c r="AM14" s="38" t="s">
        <v>75</v>
      </c>
    </row>
    <row r="15" spans="1:39" s="31" customFormat="1" ht="18" customHeight="1">
      <c r="A15" s="44">
        <v>8</v>
      </c>
      <c r="B15" s="45"/>
      <c r="C15" s="46"/>
      <c r="D15" s="46"/>
      <c r="E15" s="46"/>
      <c r="F15" s="47"/>
      <c r="G15" s="48"/>
      <c r="H15" s="49"/>
      <c r="I15" s="50"/>
      <c r="J15" s="51"/>
      <c r="K15" s="52"/>
      <c r="L15" s="48"/>
      <c r="M15" s="49"/>
      <c r="N15" s="50"/>
      <c r="O15" s="51"/>
      <c r="P15" s="53"/>
      <c r="Q15" s="48"/>
      <c r="R15" s="49"/>
      <c r="S15" s="50"/>
      <c r="T15" s="51"/>
      <c r="U15" s="53"/>
      <c r="V15" s="54"/>
      <c r="W15" s="55" t="str">
        <f t="shared" si="0"/>
        <v/>
      </c>
      <c r="X15" s="55" t="str">
        <f t="shared" si="1"/>
        <v/>
      </c>
      <c r="Y15" s="55" t="str">
        <f t="shared" si="2"/>
        <v/>
      </c>
      <c r="AA15" s="39" t="s">
        <v>122</v>
      </c>
      <c r="AB15" s="40">
        <v>0</v>
      </c>
      <c r="AC15" s="41">
        <v>0</v>
      </c>
      <c r="AD15" s="42"/>
      <c r="AE15" s="38"/>
      <c r="AF15" s="38"/>
      <c r="AG15" s="43"/>
      <c r="AH15" s="38" t="s">
        <v>123</v>
      </c>
      <c r="AJ15" s="38" t="s">
        <v>75</v>
      </c>
      <c r="AK15" s="38" t="s">
        <v>75</v>
      </c>
      <c r="AL15" s="38">
        <v>2</v>
      </c>
      <c r="AM15" s="38" t="s">
        <v>75</v>
      </c>
    </row>
    <row r="16" spans="1:39" s="31" customFormat="1" ht="18" customHeight="1">
      <c r="A16" s="44">
        <v>9</v>
      </c>
      <c r="B16" s="45"/>
      <c r="C16" s="46"/>
      <c r="D16" s="46"/>
      <c r="E16" s="46"/>
      <c r="F16" s="47"/>
      <c r="G16" s="48"/>
      <c r="H16" s="49"/>
      <c r="I16" s="50"/>
      <c r="J16" s="51"/>
      <c r="K16" s="52"/>
      <c r="L16" s="48"/>
      <c r="M16" s="49"/>
      <c r="N16" s="50"/>
      <c r="O16" s="51"/>
      <c r="P16" s="53"/>
      <c r="Q16" s="48"/>
      <c r="R16" s="49"/>
      <c r="S16" s="50"/>
      <c r="T16" s="51"/>
      <c r="U16" s="53"/>
      <c r="V16" s="54"/>
      <c r="W16" s="55" t="str">
        <f t="shared" si="0"/>
        <v/>
      </c>
      <c r="X16" s="55" t="str">
        <f t="shared" si="1"/>
        <v/>
      </c>
      <c r="Y16" s="55" t="str">
        <f t="shared" si="2"/>
        <v/>
      </c>
      <c r="AA16" s="56" t="s">
        <v>124</v>
      </c>
      <c r="AB16" s="57">
        <v>0</v>
      </c>
      <c r="AC16" s="58">
        <v>0</v>
      </c>
      <c r="AD16" s="42"/>
      <c r="AJ16" s="38" t="s">
        <v>75</v>
      </c>
      <c r="AK16" s="38" t="s">
        <v>75</v>
      </c>
      <c r="AL16" s="38">
        <v>3</v>
      </c>
      <c r="AM16" s="38" t="s">
        <v>75</v>
      </c>
    </row>
    <row r="17" spans="1:39" s="31" customFormat="1" ht="18" customHeight="1">
      <c r="A17" s="44">
        <v>10</v>
      </c>
      <c r="B17" s="45"/>
      <c r="C17" s="46"/>
      <c r="D17" s="46"/>
      <c r="E17" s="46"/>
      <c r="F17" s="47"/>
      <c r="G17" s="48"/>
      <c r="H17" s="49"/>
      <c r="I17" s="50"/>
      <c r="J17" s="51"/>
      <c r="K17" s="52"/>
      <c r="L17" s="48"/>
      <c r="M17" s="49"/>
      <c r="N17" s="50"/>
      <c r="O17" s="51"/>
      <c r="P17" s="53"/>
      <c r="Q17" s="48"/>
      <c r="R17" s="49"/>
      <c r="S17" s="50"/>
      <c r="T17" s="51"/>
      <c r="U17" s="53"/>
      <c r="V17" s="54"/>
      <c r="W17" s="55" t="str">
        <f t="shared" si="0"/>
        <v/>
      </c>
      <c r="X17" s="55" t="str">
        <f t="shared" si="1"/>
        <v/>
      </c>
      <c r="Y17" s="55" t="str">
        <f t="shared" si="2"/>
        <v/>
      </c>
      <c r="AA17" s="56" t="s">
        <v>125</v>
      </c>
      <c r="AB17" s="57">
        <v>0</v>
      </c>
      <c r="AC17" s="58">
        <v>1</v>
      </c>
      <c r="AD17" s="42"/>
      <c r="AJ17" s="38" t="s">
        <v>75</v>
      </c>
      <c r="AK17" s="38" t="s">
        <v>75</v>
      </c>
      <c r="AL17" s="38">
        <v>4</v>
      </c>
      <c r="AM17" s="38" t="s">
        <v>75</v>
      </c>
    </row>
    <row r="18" spans="1:39" s="31" customFormat="1" ht="18" customHeight="1" thickBot="1">
      <c r="A18" s="44">
        <v>11</v>
      </c>
      <c r="B18" s="45"/>
      <c r="C18" s="46"/>
      <c r="D18" s="46"/>
      <c r="E18" s="46"/>
      <c r="F18" s="47"/>
      <c r="G18" s="48"/>
      <c r="H18" s="49"/>
      <c r="I18" s="50"/>
      <c r="J18" s="51"/>
      <c r="K18" s="52"/>
      <c r="L18" s="48"/>
      <c r="M18" s="49"/>
      <c r="N18" s="50"/>
      <c r="O18" s="51"/>
      <c r="P18" s="53"/>
      <c r="Q18" s="48"/>
      <c r="R18" s="49"/>
      <c r="S18" s="50"/>
      <c r="T18" s="51"/>
      <c r="U18" s="53"/>
      <c r="V18" s="54"/>
      <c r="W18" s="55" t="str">
        <f t="shared" si="0"/>
        <v/>
      </c>
      <c r="X18" s="55" t="str">
        <f t="shared" si="1"/>
        <v/>
      </c>
      <c r="Y18" s="55" t="str">
        <f t="shared" si="2"/>
        <v/>
      </c>
      <c r="AA18" s="61" t="s">
        <v>126</v>
      </c>
      <c r="AB18" s="62">
        <v>0</v>
      </c>
      <c r="AC18" s="63">
        <v>1</v>
      </c>
      <c r="AD18" s="42"/>
      <c r="AJ18" s="38" t="s">
        <v>75</v>
      </c>
      <c r="AK18" s="38" t="s">
        <v>75</v>
      </c>
      <c r="AL18" s="38">
        <v>5</v>
      </c>
      <c r="AM18" s="38" t="s">
        <v>75</v>
      </c>
    </row>
    <row r="19" spans="1:39" s="31" customFormat="1" ht="18" customHeight="1">
      <c r="A19" s="44">
        <v>12</v>
      </c>
      <c r="B19" s="45"/>
      <c r="C19" s="46"/>
      <c r="D19" s="46"/>
      <c r="E19" s="46"/>
      <c r="F19" s="47"/>
      <c r="G19" s="48"/>
      <c r="H19" s="49"/>
      <c r="I19" s="50"/>
      <c r="J19" s="51"/>
      <c r="K19" s="52"/>
      <c r="L19" s="48"/>
      <c r="M19" s="49"/>
      <c r="N19" s="50"/>
      <c r="O19" s="51"/>
      <c r="P19" s="53"/>
      <c r="Q19" s="48"/>
      <c r="R19" s="49"/>
      <c r="S19" s="50"/>
      <c r="T19" s="51"/>
      <c r="U19" s="53"/>
      <c r="V19" s="54"/>
      <c r="W19" s="55" t="str">
        <f t="shared" si="0"/>
        <v/>
      </c>
      <c r="X19" s="55" t="str">
        <f t="shared" si="1"/>
        <v/>
      </c>
      <c r="Y19" s="55" t="str">
        <f t="shared" si="2"/>
        <v/>
      </c>
      <c r="AA19" s="64" t="s">
        <v>127</v>
      </c>
      <c r="AB19" s="40">
        <v>0</v>
      </c>
      <c r="AC19" s="41">
        <v>0</v>
      </c>
      <c r="AD19" s="42"/>
      <c r="AJ19" s="38" t="s">
        <v>75</v>
      </c>
      <c r="AK19" s="38" t="s">
        <v>75</v>
      </c>
      <c r="AL19" s="38">
        <v>6</v>
      </c>
      <c r="AM19" s="38" t="s">
        <v>75</v>
      </c>
    </row>
    <row r="20" spans="1:39" s="31" customFormat="1" ht="18" customHeight="1">
      <c r="A20" s="44">
        <v>13</v>
      </c>
      <c r="B20" s="45"/>
      <c r="C20" s="46"/>
      <c r="D20" s="46"/>
      <c r="E20" s="46"/>
      <c r="F20" s="47"/>
      <c r="G20" s="48"/>
      <c r="H20" s="49"/>
      <c r="I20" s="50"/>
      <c r="J20" s="51"/>
      <c r="K20" s="52"/>
      <c r="L20" s="48"/>
      <c r="M20" s="49"/>
      <c r="N20" s="50"/>
      <c r="O20" s="51"/>
      <c r="P20" s="53"/>
      <c r="Q20" s="48"/>
      <c r="R20" s="49"/>
      <c r="S20" s="50"/>
      <c r="T20" s="51"/>
      <c r="U20" s="53"/>
      <c r="V20" s="54"/>
      <c r="W20" s="55" t="str">
        <f t="shared" si="0"/>
        <v/>
      </c>
      <c r="X20" s="55" t="str">
        <f t="shared" si="1"/>
        <v/>
      </c>
      <c r="Y20" s="55" t="str">
        <f t="shared" si="2"/>
        <v/>
      </c>
      <c r="AA20" s="56" t="s">
        <v>128</v>
      </c>
      <c r="AB20" s="57">
        <v>1</v>
      </c>
      <c r="AC20" s="58">
        <v>0</v>
      </c>
      <c r="AD20" s="42"/>
      <c r="AJ20" s="38" t="s">
        <v>67</v>
      </c>
      <c r="AK20" s="38" t="s">
        <v>67</v>
      </c>
      <c r="AL20" s="38">
        <v>1</v>
      </c>
      <c r="AM20" s="38" t="s">
        <v>67</v>
      </c>
    </row>
    <row r="21" spans="1:39" s="31" customFormat="1" ht="18" customHeight="1">
      <c r="A21" s="44">
        <v>14</v>
      </c>
      <c r="B21" s="45"/>
      <c r="C21" s="46"/>
      <c r="D21" s="46"/>
      <c r="E21" s="46"/>
      <c r="F21" s="47"/>
      <c r="G21" s="48"/>
      <c r="H21" s="49"/>
      <c r="I21" s="50"/>
      <c r="J21" s="51"/>
      <c r="K21" s="52"/>
      <c r="L21" s="48"/>
      <c r="M21" s="49"/>
      <c r="N21" s="50"/>
      <c r="O21" s="51"/>
      <c r="P21" s="53"/>
      <c r="Q21" s="48"/>
      <c r="R21" s="49"/>
      <c r="S21" s="50"/>
      <c r="T21" s="51"/>
      <c r="U21" s="53"/>
      <c r="V21" s="54"/>
      <c r="W21" s="55" t="str">
        <f t="shared" si="0"/>
        <v/>
      </c>
      <c r="X21" s="55" t="str">
        <f t="shared" si="1"/>
        <v/>
      </c>
      <c r="Y21" s="55" t="str">
        <f t="shared" si="2"/>
        <v/>
      </c>
      <c r="AA21" s="56" t="s">
        <v>129</v>
      </c>
      <c r="AB21" s="57">
        <v>1</v>
      </c>
      <c r="AC21" s="58">
        <v>0</v>
      </c>
      <c r="AD21" s="42"/>
      <c r="AJ21" s="38" t="s">
        <v>67</v>
      </c>
      <c r="AK21" s="38" t="s">
        <v>67</v>
      </c>
      <c r="AL21" s="38">
        <v>2</v>
      </c>
      <c r="AM21" s="38" t="s">
        <v>67</v>
      </c>
    </row>
    <row r="22" spans="1:39" s="31" customFormat="1" ht="18" customHeight="1" thickBot="1">
      <c r="A22" s="44">
        <v>15</v>
      </c>
      <c r="B22" s="45"/>
      <c r="C22" s="46"/>
      <c r="D22" s="46"/>
      <c r="E22" s="46"/>
      <c r="F22" s="47"/>
      <c r="G22" s="48"/>
      <c r="H22" s="49"/>
      <c r="I22" s="50"/>
      <c r="J22" s="51"/>
      <c r="K22" s="52"/>
      <c r="L22" s="48"/>
      <c r="M22" s="49"/>
      <c r="N22" s="50"/>
      <c r="O22" s="51"/>
      <c r="P22" s="53"/>
      <c r="Q22" s="48"/>
      <c r="R22" s="49"/>
      <c r="S22" s="50"/>
      <c r="T22" s="51"/>
      <c r="U22" s="53"/>
      <c r="V22" s="54"/>
      <c r="W22" s="55" t="str">
        <f t="shared" si="0"/>
        <v/>
      </c>
      <c r="X22" s="55" t="str">
        <f t="shared" si="1"/>
        <v/>
      </c>
      <c r="Y22" s="55" t="str">
        <f t="shared" si="2"/>
        <v/>
      </c>
      <c r="AA22" s="61" t="s">
        <v>130</v>
      </c>
      <c r="AB22" s="62">
        <v>1</v>
      </c>
      <c r="AC22" s="63">
        <v>0</v>
      </c>
      <c r="AD22" s="42"/>
      <c r="AJ22" s="38" t="s">
        <v>67</v>
      </c>
      <c r="AK22" s="38" t="s">
        <v>67</v>
      </c>
      <c r="AL22" s="38">
        <v>3</v>
      </c>
      <c r="AM22" s="38" t="s">
        <v>67</v>
      </c>
    </row>
    <row r="23" spans="1:39" s="31" customFormat="1" ht="18" customHeight="1">
      <c r="A23" s="44">
        <v>16</v>
      </c>
      <c r="B23" s="45"/>
      <c r="C23" s="46"/>
      <c r="D23" s="46"/>
      <c r="E23" s="46"/>
      <c r="F23" s="47"/>
      <c r="G23" s="48"/>
      <c r="H23" s="49"/>
      <c r="I23" s="50"/>
      <c r="J23" s="51"/>
      <c r="K23" s="52"/>
      <c r="L23" s="48"/>
      <c r="M23" s="49"/>
      <c r="N23" s="50"/>
      <c r="O23" s="51"/>
      <c r="P23" s="53"/>
      <c r="Q23" s="48"/>
      <c r="R23" s="49"/>
      <c r="S23" s="50"/>
      <c r="T23" s="51"/>
      <c r="U23" s="53"/>
      <c r="V23" s="54"/>
      <c r="W23" s="55" t="str">
        <f t="shared" si="0"/>
        <v/>
      </c>
      <c r="X23" s="55" t="str">
        <f t="shared" si="1"/>
        <v/>
      </c>
      <c r="Y23" s="55" t="str">
        <f t="shared" si="2"/>
        <v/>
      </c>
      <c r="AA23" s="64" t="s">
        <v>131</v>
      </c>
      <c r="AB23" s="40">
        <v>0</v>
      </c>
      <c r="AC23" s="41">
        <v>0</v>
      </c>
      <c r="AD23" s="42"/>
      <c r="AJ23" s="38" t="s">
        <v>98</v>
      </c>
      <c r="AK23" s="38" t="s">
        <v>98</v>
      </c>
      <c r="AL23" s="38">
        <v>1</v>
      </c>
      <c r="AM23" s="38" t="s">
        <v>98</v>
      </c>
    </row>
    <row r="24" spans="1:39" s="31" customFormat="1" ht="18" customHeight="1">
      <c r="A24" s="44">
        <v>17</v>
      </c>
      <c r="B24" s="45"/>
      <c r="C24" s="46"/>
      <c r="D24" s="46"/>
      <c r="E24" s="46"/>
      <c r="F24" s="47"/>
      <c r="G24" s="48"/>
      <c r="H24" s="49"/>
      <c r="I24" s="50"/>
      <c r="J24" s="51"/>
      <c r="K24" s="52"/>
      <c r="L24" s="48"/>
      <c r="M24" s="49"/>
      <c r="N24" s="50"/>
      <c r="O24" s="51"/>
      <c r="P24" s="53"/>
      <c r="Q24" s="48"/>
      <c r="R24" s="49"/>
      <c r="S24" s="50"/>
      <c r="T24" s="51"/>
      <c r="U24" s="53"/>
      <c r="V24" s="54"/>
      <c r="W24" s="55" t="str">
        <f t="shared" si="0"/>
        <v/>
      </c>
      <c r="X24" s="55" t="str">
        <f t="shared" si="1"/>
        <v/>
      </c>
      <c r="Y24" s="55" t="str">
        <f t="shared" si="2"/>
        <v/>
      </c>
      <c r="AA24" s="56" t="s">
        <v>132</v>
      </c>
      <c r="AB24" s="57">
        <v>0</v>
      </c>
      <c r="AC24" s="58">
        <v>1</v>
      </c>
      <c r="AD24" s="42"/>
      <c r="AJ24" s="38" t="s">
        <v>98</v>
      </c>
      <c r="AK24" s="38" t="s">
        <v>98</v>
      </c>
      <c r="AL24" s="38">
        <v>2</v>
      </c>
      <c r="AM24" s="38" t="s">
        <v>98</v>
      </c>
    </row>
    <row r="25" spans="1:39" s="31" customFormat="1" ht="18" customHeight="1">
      <c r="A25" s="44">
        <v>18</v>
      </c>
      <c r="B25" s="45"/>
      <c r="C25" s="46"/>
      <c r="D25" s="46"/>
      <c r="E25" s="46"/>
      <c r="F25" s="47"/>
      <c r="G25" s="48"/>
      <c r="H25" s="49"/>
      <c r="I25" s="50"/>
      <c r="J25" s="51"/>
      <c r="K25" s="52"/>
      <c r="L25" s="48"/>
      <c r="M25" s="49"/>
      <c r="N25" s="50"/>
      <c r="O25" s="51"/>
      <c r="P25" s="53"/>
      <c r="Q25" s="48"/>
      <c r="R25" s="49"/>
      <c r="S25" s="50"/>
      <c r="T25" s="51"/>
      <c r="U25" s="53"/>
      <c r="V25" s="54"/>
      <c r="W25" s="55" t="str">
        <f t="shared" si="0"/>
        <v/>
      </c>
      <c r="X25" s="55" t="str">
        <f t="shared" si="1"/>
        <v/>
      </c>
      <c r="Y25" s="55" t="str">
        <f t="shared" si="2"/>
        <v/>
      </c>
      <c r="AA25" s="56" t="s">
        <v>133</v>
      </c>
      <c r="AB25" s="57">
        <v>0</v>
      </c>
      <c r="AC25" s="58">
        <v>0</v>
      </c>
      <c r="AJ25" s="38" t="s">
        <v>98</v>
      </c>
      <c r="AK25" s="38" t="s">
        <v>98</v>
      </c>
      <c r="AL25" s="38">
        <v>3</v>
      </c>
      <c r="AM25" s="38" t="s">
        <v>98</v>
      </c>
    </row>
    <row r="26" spans="1:39" s="31" customFormat="1" ht="18" customHeight="1" thickBot="1">
      <c r="A26" s="44">
        <v>19</v>
      </c>
      <c r="B26" s="45"/>
      <c r="C26" s="46"/>
      <c r="D26" s="46"/>
      <c r="E26" s="46"/>
      <c r="F26" s="47"/>
      <c r="G26" s="48"/>
      <c r="H26" s="49"/>
      <c r="I26" s="50"/>
      <c r="J26" s="51"/>
      <c r="K26" s="52"/>
      <c r="L26" s="48"/>
      <c r="M26" s="49"/>
      <c r="N26" s="50"/>
      <c r="O26" s="51"/>
      <c r="P26" s="53"/>
      <c r="Q26" s="48"/>
      <c r="R26" s="49"/>
      <c r="S26" s="50"/>
      <c r="T26" s="51"/>
      <c r="U26" s="53"/>
      <c r="V26" s="54"/>
      <c r="W26" s="55" t="str">
        <f t="shared" si="0"/>
        <v/>
      </c>
      <c r="X26" s="55" t="str">
        <f t="shared" si="1"/>
        <v/>
      </c>
      <c r="Y26" s="55" t="str">
        <f t="shared" si="2"/>
        <v/>
      </c>
      <c r="AA26" s="61" t="s">
        <v>134</v>
      </c>
      <c r="AB26" s="62">
        <v>0</v>
      </c>
      <c r="AC26" s="63">
        <v>0</v>
      </c>
      <c r="AJ26" s="38" t="s">
        <v>108</v>
      </c>
      <c r="AK26" s="38" t="s">
        <v>108</v>
      </c>
      <c r="AL26" s="38"/>
      <c r="AM26" s="38" t="s">
        <v>108</v>
      </c>
    </row>
    <row r="27" spans="1:39" s="31" customFormat="1" ht="18" customHeight="1">
      <c r="A27" s="44">
        <v>20</v>
      </c>
      <c r="B27" s="45"/>
      <c r="C27" s="46"/>
      <c r="D27" s="46"/>
      <c r="E27" s="46"/>
      <c r="F27" s="47"/>
      <c r="G27" s="48"/>
      <c r="H27" s="49"/>
      <c r="I27" s="50"/>
      <c r="J27" s="51"/>
      <c r="K27" s="52"/>
      <c r="L27" s="48"/>
      <c r="M27" s="49"/>
      <c r="N27" s="50"/>
      <c r="O27" s="51"/>
      <c r="P27" s="53"/>
      <c r="Q27" s="48"/>
      <c r="R27" s="49"/>
      <c r="S27" s="50"/>
      <c r="T27" s="51"/>
      <c r="U27" s="53"/>
      <c r="V27" s="54"/>
      <c r="W27" s="55" t="str">
        <f t="shared" si="0"/>
        <v/>
      </c>
      <c r="X27" s="55" t="str">
        <f t="shared" si="1"/>
        <v/>
      </c>
      <c r="Y27" s="55" t="str">
        <f t="shared" si="2"/>
        <v/>
      </c>
      <c r="AA27" s="64" t="s">
        <v>135</v>
      </c>
      <c r="AB27" s="40">
        <v>0</v>
      </c>
      <c r="AC27" s="41">
        <v>0</v>
      </c>
      <c r="AJ27" s="38" t="s">
        <v>114</v>
      </c>
      <c r="AK27" s="38" t="s">
        <v>114</v>
      </c>
      <c r="AL27" s="38"/>
      <c r="AM27" s="38" t="s">
        <v>136</v>
      </c>
    </row>
    <row r="28" spans="1:39" s="31" customFormat="1" ht="18" customHeight="1">
      <c r="A28" s="44">
        <v>21</v>
      </c>
      <c r="B28" s="45"/>
      <c r="C28" s="46"/>
      <c r="D28" s="46"/>
      <c r="E28" s="46"/>
      <c r="F28" s="47"/>
      <c r="G28" s="48"/>
      <c r="H28" s="49"/>
      <c r="I28" s="50"/>
      <c r="J28" s="51"/>
      <c r="K28" s="52"/>
      <c r="L28" s="48"/>
      <c r="M28" s="49"/>
      <c r="N28" s="50"/>
      <c r="O28" s="51"/>
      <c r="P28" s="53"/>
      <c r="Q28" s="48"/>
      <c r="R28" s="49"/>
      <c r="S28" s="50"/>
      <c r="T28" s="51"/>
      <c r="U28" s="53"/>
      <c r="V28" s="54"/>
      <c r="W28" s="55" t="str">
        <f t="shared" si="0"/>
        <v/>
      </c>
      <c r="X28" s="55" t="str">
        <f t="shared" si="1"/>
        <v/>
      </c>
      <c r="Y28" s="55" t="str">
        <f t="shared" si="2"/>
        <v/>
      </c>
      <c r="AA28" s="56" t="s">
        <v>137</v>
      </c>
      <c r="AB28" s="57">
        <v>0</v>
      </c>
      <c r="AC28" s="58">
        <v>1</v>
      </c>
    </row>
    <row r="29" spans="1:39" s="31" customFormat="1" ht="18" customHeight="1" thickBot="1">
      <c r="A29" s="44">
        <v>22</v>
      </c>
      <c r="B29" s="45"/>
      <c r="C29" s="46"/>
      <c r="D29" s="46"/>
      <c r="E29" s="46"/>
      <c r="F29" s="47"/>
      <c r="G29" s="48"/>
      <c r="H29" s="49"/>
      <c r="I29" s="50"/>
      <c r="J29" s="51"/>
      <c r="K29" s="52"/>
      <c r="L29" s="48"/>
      <c r="M29" s="49"/>
      <c r="N29" s="50"/>
      <c r="O29" s="51"/>
      <c r="P29" s="53"/>
      <c r="Q29" s="48"/>
      <c r="R29" s="49"/>
      <c r="S29" s="50"/>
      <c r="T29" s="51"/>
      <c r="U29" s="53"/>
      <c r="V29" s="54"/>
      <c r="W29" s="55" t="str">
        <f t="shared" si="0"/>
        <v/>
      </c>
      <c r="X29" s="55" t="str">
        <f t="shared" si="1"/>
        <v/>
      </c>
      <c r="Y29" s="55" t="str">
        <f t="shared" si="2"/>
        <v/>
      </c>
      <c r="AA29" s="61" t="s">
        <v>138</v>
      </c>
      <c r="AB29" s="62">
        <v>0</v>
      </c>
      <c r="AC29" s="63">
        <v>0</v>
      </c>
    </row>
    <row r="30" spans="1:39" s="31" customFormat="1" ht="18" customHeight="1">
      <c r="A30" s="44">
        <v>23</v>
      </c>
      <c r="B30" s="45"/>
      <c r="C30" s="46"/>
      <c r="D30" s="46"/>
      <c r="E30" s="46"/>
      <c r="F30" s="47"/>
      <c r="G30" s="48"/>
      <c r="H30" s="49"/>
      <c r="I30" s="50"/>
      <c r="J30" s="51"/>
      <c r="K30" s="52"/>
      <c r="L30" s="48"/>
      <c r="M30" s="49"/>
      <c r="N30" s="50"/>
      <c r="O30" s="51"/>
      <c r="P30" s="53"/>
      <c r="Q30" s="48"/>
      <c r="R30" s="49"/>
      <c r="S30" s="50"/>
      <c r="T30" s="51"/>
      <c r="U30" s="53"/>
      <c r="V30" s="54"/>
      <c r="W30" s="55" t="str">
        <f t="shared" si="0"/>
        <v/>
      </c>
      <c r="X30" s="55" t="str">
        <f t="shared" si="1"/>
        <v/>
      </c>
      <c r="Y30" s="55" t="str">
        <f t="shared" si="2"/>
        <v/>
      </c>
    </row>
    <row r="31" spans="1:39" s="31" customFormat="1" ht="18" customHeight="1">
      <c r="A31" s="44">
        <v>24</v>
      </c>
      <c r="B31" s="45"/>
      <c r="C31" s="46"/>
      <c r="D31" s="46"/>
      <c r="E31" s="46"/>
      <c r="F31" s="47"/>
      <c r="G31" s="48"/>
      <c r="H31" s="49"/>
      <c r="I31" s="50"/>
      <c r="J31" s="51"/>
      <c r="K31" s="52"/>
      <c r="L31" s="48"/>
      <c r="M31" s="49"/>
      <c r="N31" s="50"/>
      <c r="O31" s="51"/>
      <c r="P31" s="53"/>
      <c r="Q31" s="48"/>
      <c r="R31" s="49"/>
      <c r="S31" s="50"/>
      <c r="T31" s="51"/>
      <c r="U31" s="53"/>
      <c r="V31" s="54"/>
      <c r="W31" s="55" t="str">
        <f t="shared" si="0"/>
        <v/>
      </c>
      <c r="X31" s="55" t="str">
        <f t="shared" si="1"/>
        <v/>
      </c>
      <c r="Y31" s="55" t="str">
        <f t="shared" si="2"/>
        <v/>
      </c>
    </row>
    <row r="32" spans="1:39" s="31" customFormat="1" ht="18" customHeight="1">
      <c r="A32" s="44">
        <v>25</v>
      </c>
      <c r="B32" s="45"/>
      <c r="C32" s="46"/>
      <c r="D32" s="46"/>
      <c r="E32" s="46"/>
      <c r="F32" s="47"/>
      <c r="G32" s="48"/>
      <c r="H32" s="49"/>
      <c r="I32" s="50"/>
      <c r="J32" s="51"/>
      <c r="K32" s="52"/>
      <c r="L32" s="48"/>
      <c r="M32" s="49"/>
      <c r="N32" s="50"/>
      <c r="O32" s="51"/>
      <c r="P32" s="53"/>
      <c r="Q32" s="48"/>
      <c r="R32" s="49"/>
      <c r="S32" s="50"/>
      <c r="T32" s="51"/>
      <c r="U32" s="53"/>
      <c r="V32" s="54"/>
      <c r="W32" s="55" t="str">
        <f t="shared" si="0"/>
        <v/>
      </c>
      <c r="X32" s="55" t="str">
        <f t="shared" si="1"/>
        <v/>
      </c>
      <c r="Y32" s="55" t="str">
        <f t="shared" si="2"/>
        <v/>
      </c>
    </row>
    <row r="33" spans="1:25" s="31" customFormat="1" ht="18" customHeight="1">
      <c r="A33" s="44">
        <v>26</v>
      </c>
      <c r="B33" s="45"/>
      <c r="C33" s="46"/>
      <c r="D33" s="46"/>
      <c r="E33" s="46"/>
      <c r="F33" s="47"/>
      <c r="G33" s="48"/>
      <c r="H33" s="49"/>
      <c r="I33" s="50"/>
      <c r="J33" s="51"/>
      <c r="K33" s="52"/>
      <c r="L33" s="48"/>
      <c r="M33" s="49"/>
      <c r="N33" s="50"/>
      <c r="O33" s="51"/>
      <c r="P33" s="53"/>
      <c r="Q33" s="48"/>
      <c r="R33" s="49"/>
      <c r="S33" s="50"/>
      <c r="T33" s="51"/>
      <c r="U33" s="53"/>
      <c r="V33" s="54"/>
      <c r="W33" s="55" t="str">
        <f t="shared" si="0"/>
        <v/>
      </c>
      <c r="X33" s="55" t="str">
        <f t="shared" si="1"/>
        <v/>
      </c>
      <c r="Y33" s="55" t="str">
        <f t="shared" si="2"/>
        <v/>
      </c>
    </row>
    <row r="34" spans="1:25" s="31" customFormat="1" ht="18" customHeight="1">
      <c r="A34" s="44">
        <v>27</v>
      </c>
      <c r="B34" s="45"/>
      <c r="C34" s="46"/>
      <c r="D34" s="46"/>
      <c r="E34" s="46"/>
      <c r="F34" s="47"/>
      <c r="G34" s="48"/>
      <c r="H34" s="49"/>
      <c r="I34" s="50"/>
      <c r="J34" s="51"/>
      <c r="K34" s="52"/>
      <c r="L34" s="48"/>
      <c r="M34" s="49"/>
      <c r="N34" s="50"/>
      <c r="O34" s="51"/>
      <c r="P34" s="53"/>
      <c r="Q34" s="48"/>
      <c r="R34" s="49"/>
      <c r="S34" s="50"/>
      <c r="T34" s="51"/>
      <c r="U34" s="53"/>
      <c r="V34" s="54"/>
      <c r="W34" s="55" t="str">
        <f t="shared" si="0"/>
        <v/>
      </c>
      <c r="X34" s="55" t="str">
        <f t="shared" si="1"/>
        <v/>
      </c>
      <c r="Y34" s="55" t="str">
        <f t="shared" si="2"/>
        <v/>
      </c>
    </row>
    <row r="35" spans="1:25" s="31" customFormat="1" ht="18" customHeight="1">
      <c r="A35" s="44">
        <v>28</v>
      </c>
      <c r="B35" s="45"/>
      <c r="C35" s="46"/>
      <c r="D35" s="46"/>
      <c r="E35" s="46"/>
      <c r="F35" s="47"/>
      <c r="G35" s="48"/>
      <c r="H35" s="49"/>
      <c r="I35" s="50"/>
      <c r="J35" s="51"/>
      <c r="K35" s="52"/>
      <c r="L35" s="48"/>
      <c r="M35" s="49"/>
      <c r="N35" s="50"/>
      <c r="O35" s="51"/>
      <c r="P35" s="53"/>
      <c r="Q35" s="48"/>
      <c r="R35" s="49"/>
      <c r="S35" s="50"/>
      <c r="T35" s="51"/>
      <c r="U35" s="53"/>
      <c r="V35" s="54"/>
      <c r="W35" s="55" t="str">
        <f t="shared" si="0"/>
        <v/>
      </c>
      <c r="X35" s="55" t="str">
        <f t="shared" si="1"/>
        <v/>
      </c>
      <c r="Y35" s="55" t="str">
        <f t="shared" si="2"/>
        <v/>
      </c>
    </row>
    <row r="36" spans="1:25" s="31" customFormat="1" ht="18" customHeight="1">
      <c r="A36" s="44">
        <v>29</v>
      </c>
      <c r="B36" s="45"/>
      <c r="C36" s="46"/>
      <c r="D36" s="46"/>
      <c r="E36" s="46"/>
      <c r="F36" s="47"/>
      <c r="G36" s="48"/>
      <c r="H36" s="49"/>
      <c r="I36" s="50"/>
      <c r="J36" s="51"/>
      <c r="K36" s="52"/>
      <c r="L36" s="48"/>
      <c r="M36" s="49"/>
      <c r="N36" s="50"/>
      <c r="O36" s="51"/>
      <c r="P36" s="53"/>
      <c r="Q36" s="48"/>
      <c r="R36" s="49"/>
      <c r="S36" s="50"/>
      <c r="T36" s="51"/>
      <c r="U36" s="53"/>
      <c r="V36" s="54"/>
      <c r="W36" s="55" t="str">
        <f t="shared" si="0"/>
        <v/>
      </c>
      <c r="X36" s="55" t="str">
        <f t="shared" si="1"/>
        <v/>
      </c>
      <c r="Y36" s="55" t="str">
        <f t="shared" si="2"/>
        <v/>
      </c>
    </row>
    <row r="37" spans="1:25" s="31" customFormat="1" ht="18" customHeight="1">
      <c r="A37" s="44">
        <v>30</v>
      </c>
      <c r="B37" s="45"/>
      <c r="C37" s="46"/>
      <c r="D37" s="46"/>
      <c r="E37" s="46"/>
      <c r="F37" s="47"/>
      <c r="G37" s="48"/>
      <c r="H37" s="49"/>
      <c r="I37" s="50"/>
      <c r="J37" s="51"/>
      <c r="K37" s="52"/>
      <c r="L37" s="48"/>
      <c r="M37" s="49"/>
      <c r="N37" s="50"/>
      <c r="O37" s="51"/>
      <c r="P37" s="53"/>
      <c r="Q37" s="48"/>
      <c r="R37" s="49"/>
      <c r="S37" s="50"/>
      <c r="T37" s="51"/>
      <c r="U37" s="53"/>
      <c r="V37" s="54"/>
      <c r="W37" s="55" t="str">
        <f t="shared" si="0"/>
        <v/>
      </c>
      <c r="X37" s="55" t="str">
        <f t="shared" si="1"/>
        <v/>
      </c>
      <c r="Y37" s="55" t="str">
        <f t="shared" si="2"/>
        <v/>
      </c>
    </row>
    <row r="38" spans="1:25" s="31" customFormat="1" ht="18" customHeight="1">
      <c r="A38" s="44">
        <v>31</v>
      </c>
      <c r="B38" s="45"/>
      <c r="C38" s="46"/>
      <c r="D38" s="46"/>
      <c r="E38" s="46"/>
      <c r="F38" s="47"/>
      <c r="G38" s="48"/>
      <c r="H38" s="49"/>
      <c r="I38" s="50"/>
      <c r="J38" s="51"/>
      <c r="K38" s="52"/>
      <c r="L38" s="48"/>
      <c r="M38" s="49"/>
      <c r="N38" s="50"/>
      <c r="O38" s="51"/>
      <c r="P38" s="53"/>
      <c r="Q38" s="48"/>
      <c r="R38" s="49"/>
      <c r="S38" s="50"/>
      <c r="T38" s="51"/>
      <c r="U38" s="53"/>
      <c r="V38" s="54"/>
      <c r="W38" s="55" t="str">
        <f t="shared" si="0"/>
        <v/>
      </c>
      <c r="X38" s="55" t="str">
        <f t="shared" si="1"/>
        <v/>
      </c>
      <c r="Y38" s="55" t="str">
        <f t="shared" si="2"/>
        <v/>
      </c>
    </row>
    <row r="39" spans="1:25" s="31" customFormat="1" ht="18" customHeight="1">
      <c r="A39" s="44">
        <v>32</v>
      </c>
      <c r="B39" s="45"/>
      <c r="C39" s="46"/>
      <c r="D39" s="46"/>
      <c r="E39" s="46"/>
      <c r="F39" s="47"/>
      <c r="G39" s="48"/>
      <c r="H39" s="49"/>
      <c r="I39" s="50"/>
      <c r="J39" s="51"/>
      <c r="K39" s="52"/>
      <c r="L39" s="48"/>
      <c r="M39" s="49"/>
      <c r="N39" s="50"/>
      <c r="O39" s="51"/>
      <c r="P39" s="53"/>
      <c r="Q39" s="48"/>
      <c r="R39" s="49"/>
      <c r="S39" s="50"/>
      <c r="T39" s="51"/>
      <c r="U39" s="53"/>
      <c r="V39" s="54"/>
      <c r="W39" s="55" t="str">
        <f t="shared" ref="W39:W67" si="3">$D39&amp;G39&amp;H39</f>
        <v/>
      </c>
      <c r="X39" s="55" t="str">
        <f t="shared" ref="X39:X67" si="4">$D39&amp;L39&amp;M39</f>
        <v/>
      </c>
      <c r="Y39" s="55" t="str">
        <f t="shared" si="2"/>
        <v/>
      </c>
    </row>
    <row r="40" spans="1:25" s="31" customFormat="1" ht="18" customHeight="1">
      <c r="A40" s="44">
        <v>33</v>
      </c>
      <c r="B40" s="45"/>
      <c r="C40" s="46"/>
      <c r="D40" s="46"/>
      <c r="E40" s="46"/>
      <c r="F40" s="47"/>
      <c r="G40" s="48"/>
      <c r="H40" s="49"/>
      <c r="I40" s="50"/>
      <c r="J40" s="51"/>
      <c r="K40" s="52"/>
      <c r="L40" s="48"/>
      <c r="M40" s="49"/>
      <c r="N40" s="50"/>
      <c r="O40" s="51"/>
      <c r="P40" s="53"/>
      <c r="Q40" s="48"/>
      <c r="R40" s="49"/>
      <c r="S40" s="50"/>
      <c r="T40" s="51"/>
      <c r="U40" s="53"/>
      <c r="V40" s="54"/>
      <c r="W40" s="55" t="str">
        <f t="shared" si="3"/>
        <v/>
      </c>
      <c r="X40" s="55" t="str">
        <f t="shared" si="4"/>
        <v/>
      </c>
      <c r="Y40" s="55" t="str">
        <f t="shared" si="2"/>
        <v/>
      </c>
    </row>
    <row r="41" spans="1:25" s="31" customFormat="1" ht="18" customHeight="1">
      <c r="A41" s="44">
        <v>34</v>
      </c>
      <c r="B41" s="45"/>
      <c r="C41" s="46"/>
      <c r="D41" s="46"/>
      <c r="E41" s="46"/>
      <c r="F41" s="47"/>
      <c r="G41" s="48"/>
      <c r="H41" s="49"/>
      <c r="I41" s="50"/>
      <c r="J41" s="51"/>
      <c r="K41" s="52"/>
      <c r="L41" s="48"/>
      <c r="M41" s="49"/>
      <c r="N41" s="50"/>
      <c r="O41" s="51"/>
      <c r="P41" s="53"/>
      <c r="Q41" s="48"/>
      <c r="R41" s="49"/>
      <c r="S41" s="50"/>
      <c r="T41" s="51"/>
      <c r="U41" s="53"/>
      <c r="V41" s="54"/>
      <c r="W41" s="55" t="str">
        <f t="shared" si="3"/>
        <v/>
      </c>
      <c r="X41" s="55" t="str">
        <f t="shared" si="4"/>
        <v/>
      </c>
      <c r="Y41" s="55" t="str">
        <f t="shared" si="2"/>
        <v/>
      </c>
    </row>
    <row r="42" spans="1:25" s="31" customFormat="1" ht="18" customHeight="1">
      <c r="A42" s="44">
        <v>35</v>
      </c>
      <c r="B42" s="45"/>
      <c r="C42" s="46"/>
      <c r="D42" s="46"/>
      <c r="E42" s="46"/>
      <c r="F42" s="47"/>
      <c r="G42" s="48"/>
      <c r="H42" s="49"/>
      <c r="I42" s="50"/>
      <c r="J42" s="51"/>
      <c r="K42" s="52"/>
      <c r="L42" s="48"/>
      <c r="M42" s="49"/>
      <c r="N42" s="50"/>
      <c r="O42" s="51"/>
      <c r="P42" s="53"/>
      <c r="Q42" s="48"/>
      <c r="R42" s="49"/>
      <c r="S42" s="50"/>
      <c r="T42" s="51"/>
      <c r="U42" s="53"/>
      <c r="V42" s="54"/>
      <c r="W42" s="55" t="str">
        <f t="shared" si="3"/>
        <v/>
      </c>
      <c r="X42" s="55" t="str">
        <f t="shared" si="4"/>
        <v/>
      </c>
      <c r="Y42" s="55" t="str">
        <f t="shared" si="2"/>
        <v/>
      </c>
    </row>
    <row r="43" spans="1:25" s="31" customFormat="1" ht="18" customHeight="1">
      <c r="A43" s="44">
        <v>36</v>
      </c>
      <c r="B43" s="45"/>
      <c r="C43" s="46"/>
      <c r="D43" s="46"/>
      <c r="E43" s="46"/>
      <c r="F43" s="47"/>
      <c r="G43" s="48"/>
      <c r="H43" s="49"/>
      <c r="I43" s="50"/>
      <c r="J43" s="51"/>
      <c r="K43" s="52"/>
      <c r="L43" s="48"/>
      <c r="M43" s="49"/>
      <c r="N43" s="50"/>
      <c r="O43" s="51"/>
      <c r="P43" s="53"/>
      <c r="Q43" s="48"/>
      <c r="R43" s="49"/>
      <c r="S43" s="50"/>
      <c r="T43" s="51"/>
      <c r="U43" s="53"/>
      <c r="V43" s="54"/>
      <c r="W43" s="55" t="str">
        <f t="shared" si="3"/>
        <v/>
      </c>
      <c r="X43" s="55" t="str">
        <f t="shared" si="4"/>
        <v/>
      </c>
      <c r="Y43" s="55" t="str">
        <f t="shared" si="2"/>
        <v/>
      </c>
    </row>
    <row r="44" spans="1:25" s="31" customFormat="1" ht="18" customHeight="1">
      <c r="A44" s="44">
        <v>37</v>
      </c>
      <c r="B44" s="45"/>
      <c r="C44" s="46"/>
      <c r="D44" s="46"/>
      <c r="E44" s="46"/>
      <c r="F44" s="47"/>
      <c r="G44" s="48"/>
      <c r="H44" s="49"/>
      <c r="I44" s="50"/>
      <c r="J44" s="51"/>
      <c r="K44" s="52"/>
      <c r="L44" s="48"/>
      <c r="M44" s="49"/>
      <c r="N44" s="50"/>
      <c r="O44" s="51"/>
      <c r="P44" s="53"/>
      <c r="Q44" s="48"/>
      <c r="R44" s="49"/>
      <c r="S44" s="50"/>
      <c r="T44" s="51"/>
      <c r="U44" s="53"/>
      <c r="V44" s="54"/>
      <c r="W44" s="55" t="str">
        <f t="shared" si="3"/>
        <v/>
      </c>
      <c r="X44" s="55" t="str">
        <f t="shared" si="4"/>
        <v/>
      </c>
      <c r="Y44" s="55" t="str">
        <f t="shared" ref="Y44:Y67" si="5">$D44&amp;Q44&amp;R44</f>
        <v/>
      </c>
    </row>
    <row r="45" spans="1:25" s="31" customFormat="1" ht="18" customHeight="1">
      <c r="A45" s="44">
        <v>38</v>
      </c>
      <c r="B45" s="45"/>
      <c r="C45" s="46"/>
      <c r="D45" s="46"/>
      <c r="E45" s="46"/>
      <c r="F45" s="47"/>
      <c r="G45" s="48"/>
      <c r="H45" s="49"/>
      <c r="I45" s="50"/>
      <c r="J45" s="51"/>
      <c r="K45" s="52"/>
      <c r="L45" s="48"/>
      <c r="M45" s="49"/>
      <c r="N45" s="50"/>
      <c r="O45" s="51"/>
      <c r="P45" s="53"/>
      <c r="Q45" s="48"/>
      <c r="R45" s="49"/>
      <c r="S45" s="50"/>
      <c r="T45" s="51"/>
      <c r="U45" s="53"/>
      <c r="V45" s="54"/>
      <c r="W45" s="55" t="str">
        <f t="shared" si="3"/>
        <v/>
      </c>
      <c r="X45" s="55" t="str">
        <f t="shared" si="4"/>
        <v/>
      </c>
      <c r="Y45" s="55" t="str">
        <f t="shared" si="5"/>
        <v/>
      </c>
    </row>
    <row r="46" spans="1:25" s="31" customFormat="1" ht="18" customHeight="1">
      <c r="A46" s="44">
        <v>39</v>
      </c>
      <c r="B46" s="45"/>
      <c r="C46" s="46"/>
      <c r="D46" s="46"/>
      <c r="E46" s="46"/>
      <c r="F46" s="47"/>
      <c r="G46" s="48"/>
      <c r="H46" s="49"/>
      <c r="I46" s="50"/>
      <c r="J46" s="51"/>
      <c r="K46" s="52"/>
      <c r="L46" s="48"/>
      <c r="M46" s="49"/>
      <c r="N46" s="50"/>
      <c r="O46" s="51"/>
      <c r="P46" s="53"/>
      <c r="Q46" s="48"/>
      <c r="R46" s="49"/>
      <c r="S46" s="50"/>
      <c r="T46" s="51"/>
      <c r="U46" s="53"/>
      <c r="V46" s="54"/>
      <c r="W46" s="55" t="str">
        <f t="shared" si="3"/>
        <v/>
      </c>
      <c r="X46" s="55" t="str">
        <f t="shared" si="4"/>
        <v/>
      </c>
      <c r="Y46" s="55" t="str">
        <f t="shared" si="5"/>
        <v/>
      </c>
    </row>
    <row r="47" spans="1:25" s="31" customFormat="1" ht="18" customHeight="1">
      <c r="A47" s="44">
        <v>40</v>
      </c>
      <c r="B47" s="45"/>
      <c r="C47" s="46"/>
      <c r="D47" s="46"/>
      <c r="E47" s="46"/>
      <c r="F47" s="47"/>
      <c r="G47" s="48"/>
      <c r="H47" s="49"/>
      <c r="I47" s="50"/>
      <c r="J47" s="51"/>
      <c r="K47" s="52"/>
      <c r="L47" s="48"/>
      <c r="M47" s="49"/>
      <c r="N47" s="50"/>
      <c r="O47" s="51"/>
      <c r="P47" s="53"/>
      <c r="Q47" s="48"/>
      <c r="R47" s="49"/>
      <c r="S47" s="50"/>
      <c r="T47" s="51"/>
      <c r="U47" s="53"/>
      <c r="V47" s="54"/>
      <c r="W47" s="55" t="str">
        <f t="shared" si="3"/>
        <v/>
      </c>
      <c r="X47" s="55" t="str">
        <f t="shared" si="4"/>
        <v/>
      </c>
      <c r="Y47" s="55" t="str">
        <f t="shared" si="5"/>
        <v/>
      </c>
    </row>
    <row r="48" spans="1:25" s="31" customFormat="1" ht="18" customHeight="1">
      <c r="A48" s="44">
        <v>41</v>
      </c>
      <c r="B48" s="45"/>
      <c r="C48" s="46"/>
      <c r="D48" s="46"/>
      <c r="E48" s="46"/>
      <c r="F48" s="47"/>
      <c r="G48" s="48"/>
      <c r="H48" s="49"/>
      <c r="I48" s="50"/>
      <c r="J48" s="51"/>
      <c r="K48" s="52"/>
      <c r="L48" s="48"/>
      <c r="M48" s="49"/>
      <c r="N48" s="50"/>
      <c r="O48" s="51"/>
      <c r="P48" s="53"/>
      <c r="Q48" s="48"/>
      <c r="R48" s="49"/>
      <c r="S48" s="50"/>
      <c r="T48" s="51"/>
      <c r="U48" s="53"/>
      <c r="V48" s="54"/>
      <c r="W48" s="55" t="str">
        <f t="shared" si="3"/>
        <v/>
      </c>
      <c r="X48" s="55" t="str">
        <f t="shared" si="4"/>
        <v/>
      </c>
      <c r="Y48" s="55" t="str">
        <f t="shared" si="5"/>
        <v/>
      </c>
    </row>
    <row r="49" spans="1:25" s="31" customFormat="1" ht="18" customHeight="1">
      <c r="A49" s="44">
        <v>42</v>
      </c>
      <c r="B49" s="45"/>
      <c r="C49" s="46"/>
      <c r="D49" s="46"/>
      <c r="E49" s="46"/>
      <c r="F49" s="47"/>
      <c r="G49" s="48"/>
      <c r="H49" s="49"/>
      <c r="I49" s="50"/>
      <c r="J49" s="51"/>
      <c r="K49" s="52"/>
      <c r="L49" s="48"/>
      <c r="M49" s="49"/>
      <c r="N49" s="50"/>
      <c r="O49" s="51"/>
      <c r="P49" s="53"/>
      <c r="Q49" s="48"/>
      <c r="R49" s="49"/>
      <c r="S49" s="50"/>
      <c r="T49" s="51"/>
      <c r="U49" s="53"/>
      <c r="V49" s="54"/>
      <c r="W49" s="55" t="str">
        <f t="shared" si="3"/>
        <v/>
      </c>
      <c r="X49" s="55" t="str">
        <f t="shared" si="4"/>
        <v/>
      </c>
      <c r="Y49" s="55" t="str">
        <f t="shared" si="5"/>
        <v/>
      </c>
    </row>
    <row r="50" spans="1:25" s="31" customFormat="1" ht="18" customHeight="1">
      <c r="A50" s="44">
        <v>43</v>
      </c>
      <c r="B50" s="45"/>
      <c r="C50" s="46"/>
      <c r="D50" s="46"/>
      <c r="E50" s="46"/>
      <c r="F50" s="47"/>
      <c r="G50" s="48"/>
      <c r="H50" s="49"/>
      <c r="I50" s="50"/>
      <c r="J50" s="51"/>
      <c r="K50" s="52"/>
      <c r="L50" s="48"/>
      <c r="M50" s="49"/>
      <c r="N50" s="50"/>
      <c r="O50" s="51"/>
      <c r="P50" s="53"/>
      <c r="Q50" s="48"/>
      <c r="R50" s="49"/>
      <c r="S50" s="50"/>
      <c r="T50" s="51"/>
      <c r="U50" s="53"/>
      <c r="V50" s="54"/>
      <c r="W50" s="55" t="str">
        <f t="shared" si="3"/>
        <v/>
      </c>
      <c r="X50" s="55" t="str">
        <f t="shared" si="4"/>
        <v/>
      </c>
      <c r="Y50" s="55" t="str">
        <f t="shared" si="5"/>
        <v/>
      </c>
    </row>
    <row r="51" spans="1:25" s="31" customFormat="1" ht="18" customHeight="1">
      <c r="A51" s="44">
        <v>44</v>
      </c>
      <c r="B51" s="45"/>
      <c r="C51" s="46"/>
      <c r="D51" s="46"/>
      <c r="E51" s="46"/>
      <c r="F51" s="47"/>
      <c r="G51" s="48"/>
      <c r="H51" s="49"/>
      <c r="I51" s="50"/>
      <c r="J51" s="51"/>
      <c r="K51" s="52"/>
      <c r="L51" s="48"/>
      <c r="M51" s="49"/>
      <c r="N51" s="50"/>
      <c r="O51" s="51"/>
      <c r="P51" s="53"/>
      <c r="Q51" s="48"/>
      <c r="R51" s="49"/>
      <c r="S51" s="50"/>
      <c r="T51" s="51"/>
      <c r="U51" s="53"/>
      <c r="V51" s="54"/>
      <c r="W51" s="55" t="str">
        <f t="shared" si="3"/>
        <v/>
      </c>
      <c r="X51" s="55" t="str">
        <f t="shared" si="4"/>
        <v/>
      </c>
      <c r="Y51" s="55" t="str">
        <f t="shared" si="5"/>
        <v/>
      </c>
    </row>
    <row r="52" spans="1:25" s="31" customFormat="1" ht="18" customHeight="1">
      <c r="A52" s="44">
        <v>45</v>
      </c>
      <c r="B52" s="45"/>
      <c r="C52" s="46"/>
      <c r="D52" s="46"/>
      <c r="E52" s="46"/>
      <c r="F52" s="47"/>
      <c r="G52" s="48"/>
      <c r="H52" s="49"/>
      <c r="I52" s="50"/>
      <c r="J52" s="51"/>
      <c r="K52" s="52"/>
      <c r="L52" s="48"/>
      <c r="M52" s="49"/>
      <c r="N52" s="50"/>
      <c r="O52" s="51"/>
      <c r="P52" s="53"/>
      <c r="Q52" s="48"/>
      <c r="R52" s="49"/>
      <c r="S52" s="50"/>
      <c r="T52" s="51"/>
      <c r="U52" s="53"/>
      <c r="V52" s="54"/>
      <c r="W52" s="55" t="str">
        <f t="shared" si="3"/>
        <v/>
      </c>
      <c r="X52" s="55" t="str">
        <f t="shared" si="4"/>
        <v/>
      </c>
      <c r="Y52" s="55" t="str">
        <f t="shared" si="5"/>
        <v/>
      </c>
    </row>
    <row r="53" spans="1:25" s="31" customFormat="1" ht="18" customHeight="1">
      <c r="A53" s="44">
        <v>46</v>
      </c>
      <c r="B53" s="45"/>
      <c r="C53" s="46"/>
      <c r="D53" s="46"/>
      <c r="E53" s="46"/>
      <c r="F53" s="47"/>
      <c r="G53" s="48"/>
      <c r="H53" s="49"/>
      <c r="I53" s="50"/>
      <c r="J53" s="51"/>
      <c r="K53" s="52"/>
      <c r="L53" s="48"/>
      <c r="M53" s="49"/>
      <c r="N53" s="50"/>
      <c r="O53" s="51"/>
      <c r="P53" s="53"/>
      <c r="Q53" s="48"/>
      <c r="R53" s="49"/>
      <c r="S53" s="50"/>
      <c r="T53" s="51"/>
      <c r="U53" s="53"/>
      <c r="V53" s="54"/>
      <c r="W53" s="55" t="str">
        <f t="shared" si="3"/>
        <v/>
      </c>
      <c r="X53" s="55" t="str">
        <f t="shared" si="4"/>
        <v/>
      </c>
      <c r="Y53" s="55" t="str">
        <f t="shared" si="5"/>
        <v/>
      </c>
    </row>
    <row r="54" spans="1:25" s="31" customFormat="1" ht="18" customHeight="1">
      <c r="A54" s="44">
        <v>47</v>
      </c>
      <c r="B54" s="45"/>
      <c r="C54" s="46"/>
      <c r="D54" s="46"/>
      <c r="E54" s="46"/>
      <c r="F54" s="47"/>
      <c r="G54" s="48"/>
      <c r="H54" s="49"/>
      <c r="I54" s="50"/>
      <c r="J54" s="51"/>
      <c r="K54" s="52"/>
      <c r="L54" s="48"/>
      <c r="M54" s="49"/>
      <c r="N54" s="50"/>
      <c r="O54" s="51"/>
      <c r="P54" s="53"/>
      <c r="Q54" s="48"/>
      <c r="R54" s="49"/>
      <c r="S54" s="50"/>
      <c r="T54" s="51"/>
      <c r="U54" s="53"/>
      <c r="V54" s="54"/>
      <c r="W54" s="55" t="str">
        <f t="shared" si="3"/>
        <v/>
      </c>
      <c r="X54" s="55" t="str">
        <f t="shared" si="4"/>
        <v/>
      </c>
      <c r="Y54" s="55" t="str">
        <f t="shared" si="5"/>
        <v/>
      </c>
    </row>
    <row r="55" spans="1:25" s="31" customFormat="1" ht="18" customHeight="1">
      <c r="A55" s="44">
        <v>48</v>
      </c>
      <c r="B55" s="45"/>
      <c r="C55" s="46"/>
      <c r="D55" s="46"/>
      <c r="E55" s="46"/>
      <c r="F55" s="47"/>
      <c r="G55" s="48"/>
      <c r="H55" s="49"/>
      <c r="I55" s="50"/>
      <c r="J55" s="51"/>
      <c r="K55" s="52"/>
      <c r="L55" s="48"/>
      <c r="M55" s="49"/>
      <c r="N55" s="50"/>
      <c r="O55" s="51"/>
      <c r="P55" s="53"/>
      <c r="Q55" s="48"/>
      <c r="R55" s="49"/>
      <c r="S55" s="50"/>
      <c r="T55" s="51"/>
      <c r="U55" s="53"/>
      <c r="V55" s="54"/>
      <c r="W55" s="55" t="str">
        <f t="shared" si="3"/>
        <v/>
      </c>
      <c r="X55" s="55" t="str">
        <f t="shared" si="4"/>
        <v/>
      </c>
      <c r="Y55" s="55" t="str">
        <f t="shared" si="5"/>
        <v/>
      </c>
    </row>
    <row r="56" spans="1:25" s="31" customFormat="1" ht="18" customHeight="1">
      <c r="A56" s="44">
        <v>49</v>
      </c>
      <c r="B56" s="45"/>
      <c r="C56" s="46"/>
      <c r="D56" s="46"/>
      <c r="E56" s="46"/>
      <c r="F56" s="47"/>
      <c r="G56" s="48"/>
      <c r="H56" s="49"/>
      <c r="I56" s="50"/>
      <c r="J56" s="51"/>
      <c r="K56" s="52"/>
      <c r="L56" s="48"/>
      <c r="M56" s="49"/>
      <c r="N56" s="50"/>
      <c r="O56" s="51"/>
      <c r="P56" s="53"/>
      <c r="Q56" s="48"/>
      <c r="R56" s="49"/>
      <c r="S56" s="50"/>
      <c r="T56" s="51"/>
      <c r="U56" s="53"/>
      <c r="V56" s="54"/>
      <c r="W56" s="55" t="str">
        <f t="shared" si="3"/>
        <v/>
      </c>
      <c r="X56" s="55" t="str">
        <f t="shared" si="4"/>
        <v/>
      </c>
      <c r="Y56" s="55" t="str">
        <f t="shared" si="5"/>
        <v/>
      </c>
    </row>
    <row r="57" spans="1:25" s="31" customFormat="1" ht="18" customHeight="1">
      <c r="A57" s="44">
        <v>50</v>
      </c>
      <c r="B57" s="45"/>
      <c r="C57" s="46"/>
      <c r="D57" s="46"/>
      <c r="E57" s="46"/>
      <c r="F57" s="47"/>
      <c r="G57" s="48"/>
      <c r="H57" s="49"/>
      <c r="I57" s="50"/>
      <c r="J57" s="51"/>
      <c r="K57" s="52"/>
      <c r="L57" s="48"/>
      <c r="M57" s="49"/>
      <c r="N57" s="50"/>
      <c r="O57" s="51"/>
      <c r="P57" s="53"/>
      <c r="Q57" s="48"/>
      <c r="R57" s="49"/>
      <c r="S57" s="50"/>
      <c r="T57" s="51"/>
      <c r="U57" s="53"/>
      <c r="V57" s="54"/>
      <c r="W57" s="55" t="str">
        <f t="shared" si="3"/>
        <v/>
      </c>
      <c r="X57" s="55" t="str">
        <f t="shared" si="4"/>
        <v/>
      </c>
      <c r="Y57" s="55" t="str">
        <f t="shared" si="5"/>
        <v/>
      </c>
    </row>
    <row r="58" spans="1:25" s="31" customFormat="1" ht="18" customHeight="1">
      <c r="A58" s="44">
        <v>51</v>
      </c>
      <c r="B58" s="45"/>
      <c r="C58" s="46"/>
      <c r="D58" s="46"/>
      <c r="E58" s="46"/>
      <c r="F58" s="47"/>
      <c r="G58" s="48"/>
      <c r="H58" s="49"/>
      <c r="I58" s="50"/>
      <c r="J58" s="51"/>
      <c r="K58" s="52"/>
      <c r="L58" s="48"/>
      <c r="M58" s="49"/>
      <c r="N58" s="50"/>
      <c r="O58" s="51"/>
      <c r="P58" s="53"/>
      <c r="Q58" s="48"/>
      <c r="R58" s="49"/>
      <c r="S58" s="50"/>
      <c r="T58" s="51"/>
      <c r="U58" s="53"/>
      <c r="V58" s="54"/>
      <c r="W58" s="55" t="str">
        <f t="shared" si="3"/>
        <v/>
      </c>
      <c r="X58" s="55" t="str">
        <f t="shared" si="4"/>
        <v/>
      </c>
      <c r="Y58" s="55" t="str">
        <f t="shared" si="5"/>
        <v/>
      </c>
    </row>
    <row r="59" spans="1:25" s="31" customFormat="1" ht="18" customHeight="1">
      <c r="A59" s="44">
        <v>52</v>
      </c>
      <c r="B59" s="45"/>
      <c r="C59" s="46"/>
      <c r="D59" s="46"/>
      <c r="E59" s="46"/>
      <c r="F59" s="47"/>
      <c r="G59" s="48"/>
      <c r="H59" s="49"/>
      <c r="I59" s="50"/>
      <c r="J59" s="51"/>
      <c r="K59" s="52"/>
      <c r="L59" s="48"/>
      <c r="M59" s="49"/>
      <c r="N59" s="50"/>
      <c r="O59" s="51"/>
      <c r="P59" s="53"/>
      <c r="Q59" s="48"/>
      <c r="R59" s="49"/>
      <c r="S59" s="50"/>
      <c r="T59" s="51"/>
      <c r="U59" s="53"/>
      <c r="V59" s="54"/>
      <c r="W59" s="55" t="str">
        <f t="shared" si="3"/>
        <v/>
      </c>
      <c r="X59" s="55" t="str">
        <f t="shared" si="4"/>
        <v/>
      </c>
      <c r="Y59" s="55" t="str">
        <f t="shared" si="5"/>
        <v/>
      </c>
    </row>
    <row r="60" spans="1:25" s="31" customFormat="1" ht="18" customHeight="1">
      <c r="A60" s="44">
        <v>53</v>
      </c>
      <c r="B60" s="45"/>
      <c r="C60" s="46"/>
      <c r="D60" s="46"/>
      <c r="E60" s="46"/>
      <c r="F60" s="47"/>
      <c r="G60" s="48"/>
      <c r="H60" s="49"/>
      <c r="I60" s="50"/>
      <c r="J60" s="51"/>
      <c r="K60" s="52"/>
      <c r="L60" s="48"/>
      <c r="M60" s="49"/>
      <c r="N60" s="50"/>
      <c r="O60" s="51"/>
      <c r="P60" s="53"/>
      <c r="Q60" s="48"/>
      <c r="R60" s="49"/>
      <c r="S60" s="50"/>
      <c r="T60" s="51"/>
      <c r="U60" s="53"/>
      <c r="V60" s="54"/>
      <c r="W60" s="55" t="str">
        <f t="shared" si="3"/>
        <v/>
      </c>
      <c r="X60" s="55" t="str">
        <f t="shared" si="4"/>
        <v/>
      </c>
      <c r="Y60" s="55" t="str">
        <f t="shared" si="5"/>
        <v/>
      </c>
    </row>
    <row r="61" spans="1:25" s="31" customFormat="1" ht="18" customHeight="1">
      <c r="A61" s="44">
        <v>54</v>
      </c>
      <c r="B61" s="45"/>
      <c r="C61" s="46"/>
      <c r="D61" s="46"/>
      <c r="E61" s="46"/>
      <c r="F61" s="47"/>
      <c r="G61" s="48"/>
      <c r="H61" s="49"/>
      <c r="I61" s="50"/>
      <c r="J61" s="51"/>
      <c r="K61" s="52"/>
      <c r="L61" s="48"/>
      <c r="M61" s="49"/>
      <c r="N61" s="50"/>
      <c r="O61" s="51"/>
      <c r="P61" s="53"/>
      <c r="Q61" s="48"/>
      <c r="R61" s="49"/>
      <c r="S61" s="50"/>
      <c r="T61" s="51"/>
      <c r="U61" s="53"/>
      <c r="V61" s="54"/>
      <c r="W61" s="55" t="str">
        <f t="shared" si="3"/>
        <v/>
      </c>
      <c r="X61" s="55" t="str">
        <f t="shared" si="4"/>
        <v/>
      </c>
      <c r="Y61" s="55" t="str">
        <f t="shared" si="5"/>
        <v/>
      </c>
    </row>
    <row r="62" spans="1:25" s="31" customFormat="1" ht="18" customHeight="1">
      <c r="A62" s="44">
        <v>55</v>
      </c>
      <c r="B62" s="45"/>
      <c r="C62" s="46"/>
      <c r="D62" s="46"/>
      <c r="E62" s="46"/>
      <c r="F62" s="47"/>
      <c r="G62" s="48"/>
      <c r="H62" s="49"/>
      <c r="I62" s="50"/>
      <c r="J62" s="51"/>
      <c r="K62" s="52"/>
      <c r="L62" s="48"/>
      <c r="M62" s="49"/>
      <c r="N62" s="50"/>
      <c r="O62" s="51"/>
      <c r="P62" s="53"/>
      <c r="Q62" s="48"/>
      <c r="R62" s="49"/>
      <c r="S62" s="50"/>
      <c r="T62" s="51"/>
      <c r="U62" s="53"/>
      <c r="V62" s="54"/>
      <c r="W62" s="55" t="str">
        <f t="shared" si="3"/>
        <v/>
      </c>
      <c r="X62" s="55" t="str">
        <f t="shared" si="4"/>
        <v/>
      </c>
      <c r="Y62" s="55" t="str">
        <f t="shared" si="5"/>
        <v/>
      </c>
    </row>
    <row r="63" spans="1:25" s="31" customFormat="1" ht="18" customHeight="1">
      <c r="A63" s="44">
        <v>56</v>
      </c>
      <c r="B63" s="45"/>
      <c r="C63" s="46"/>
      <c r="D63" s="46"/>
      <c r="E63" s="46"/>
      <c r="F63" s="47"/>
      <c r="G63" s="48"/>
      <c r="H63" s="49"/>
      <c r="I63" s="50"/>
      <c r="J63" s="51"/>
      <c r="K63" s="52"/>
      <c r="L63" s="48"/>
      <c r="M63" s="49"/>
      <c r="N63" s="50"/>
      <c r="O63" s="51"/>
      <c r="P63" s="53"/>
      <c r="Q63" s="48"/>
      <c r="R63" s="49"/>
      <c r="S63" s="50"/>
      <c r="T63" s="51"/>
      <c r="U63" s="53"/>
      <c r="V63" s="54"/>
      <c r="W63" s="55" t="str">
        <f t="shared" si="3"/>
        <v/>
      </c>
      <c r="X63" s="55" t="str">
        <f t="shared" si="4"/>
        <v/>
      </c>
      <c r="Y63" s="55" t="str">
        <f t="shared" si="5"/>
        <v/>
      </c>
    </row>
    <row r="64" spans="1:25" s="31" customFormat="1" ht="18" customHeight="1">
      <c r="A64" s="44">
        <v>57</v>
      </c>
      <c r="B64" s="45"/>
      <c r="C64" s="46"/>
      <c r="D64" s="46"/>
      <c r="E64" s="46"/>
      <c r="F64" s="47"/>
      <c r="G64" s="48"/>
      <c r="H64" s="49"/>
      <c r="I64" s="50"/>
      <c r="J64" s="51"/>
      <c r="K64" s="52"/>
      <c r="L64" s="48"/>
      <c r="M64" s="49"/>
      <c r="N64" s="50"/>
      <c r="O64" s="51"/>
      <c r="P64" s="53"/>
      <c r="Q64" s="48"/>
      <c r="R64" s="49"/>
      <c r="S64" s="50"/>
      <c r="T64" s="51"/>
      <c r="U64" s="53"/>
      <c r="V64" s="54"/>
      <c r="W64" s="55" t="str">
        <f t="shared" si="3"/>
        <v/>
      </c>
      <c r="X64" s="55" t="str">
        <f t="shared" si="4"/>
        <v/>
      </c>
      <c r="Y64" s="55" t="str">
        <f t="shared" si="5"/>
        <v/>
      </c>
    </row>
    <row r="65" spans="1:38" s="31" customFormat="1" ht="18" customHeight="1">
      <c r="A65" s="44">
        <v>58</v>
      </c>
      <c r="B65" s="45"/>
      <c r="C65" s="46"/>
      <c r="D65" s="46"/>
      <c r="E65" s="46"/>
      <c r="F65" s="47"/>
      <c r="G65" s="48"/>
      <c r="H65" s="49"/>
      <c r="I65" s="50"/>
      <c r="J65" s="51"/>
      <c r="K65" s="52"/>
      <c r="L65" s="48"/>
      <c r="M65" s="49"/>
      <c r="N65" s="50"/>
      <c r="O65" s="51"/>
      <c r="P65" s="53"/>
      <c r="Q65" s="48"/>
      <c r="R65" s="49"/>
      <c r="S65" s="50"/>
      <c r="T65" s="51"/>
      <c r="U65" s="53"/>
      <c r="V65" s="54"/>
      <c r="W65" s="55" t="str">
        <f t="shared" si="3"/>
        <v/>
      </c>
      <c r="X65" s="55" t="str">
        <f t="shared" si="4"/>
        <v/>
      </c>
      <c r="Y65" s="55" t="str">
        <f t="shared" si="5"/>
        <v/>
      </c>
    </row>
    <row r="66" spans="1:38" s="31" customFormat="1" ht="18" customHeight="1">
      <c r="A66" s="44">
        <v>59</v>
      </c>
      <c r="B66" s="45"/>
      <c r="C66" s="46"/>
      <c r="D66" s="46"/>
      <c r="E66" s="46"/>
      <c r="F66" s="47"/>
      <c r="G66" s="48"/>
      <c r="H66" s="49"/>
      <c r="I66" s="50"/>
      <c r="J66" s="51"/>
      <c r="K66" s="52"/>
      <c r="L66" s="48"/>
      <c r="M66" s="49"/>
      <c r="N66" s="50"/>
      <c r="O66" s="51"/>
      <c r="P66" s="53"/>
      <c r="Q66" s="48"/>
      <c r="R66" s="49"/>
      <c r="S66" s="50"/>
      <c r="T66" s="51"/>
      <c r="U66" s="53"/>
      <c r="V66" s="54"/>
      <c r="W66" s="55" t="str">
        <f t="shared" si="3"/>
        <v/>
      </c>
      <c r="X66" s="55" t="str">
        <f t="shared" si="4"/>
        <v/>
      </c>
      <c r="Y66" s="55" t="str">
        <f t="shared" si="5"/>
        <v/>
      </c>
    </row>
    <row r="67" spans="1:38" s="31" customFormat="1" ht="18" customHeight="1" thickBot="1">
      <c r="A67" s="65">
        <v>60</v>
      </c>
      <c r="B67" s="66"/>
      <c r="C67" s="67"/>
      <c r="D67" s="67"/>
      <c r="E67" s="67"/>
      <c r="F67" s="68"/>
      <c r="G67" s="69"/>
      <c r="H67" s="70"/>
      <c r="I67" s="71"/>
      <c r="J67" s="72"/>
      <c r="K67" s="73"/>
      <c r="L67" s="69"/>
      <c r="M67" s="70"/>
      <c r="N67" s="71"/>
      <c r="O67" s="72"/>
      <c r="P67" s="74"/>
      <c r="Q67" s="69"/>
      <c r="R67" s="70"/>
      <c r="S67" s="71"/>
      <c r="T67" s="72"/>
      <c r="U67" s="74"/>
      <c r="V67" s="75"/>
      <c r="W67" s="76" t="str">
        <f t="shared" si="3"/>
        <v/>
      </c>
      <c r="X67" s="76" t="str">
        <f t="shared" si="4"/>
        <v/>
      </c>
      <c r="Y67" s="76" t="str">
        <f t="shared" si="5"/>
        <v/>
      </c>
    </row>
    <row r="68" spans="1:38" s="31" customFormat="1" ht="18" customHeight="1">
      <c r="A68" s="77"/>
      <c r="B68" s="78" t="s">
        <v>139</v>
      </c>
      <c r="C68" s="78" t="s">
        <v>139</v>
      </c>
      <c r="D68" s="78" t="s">
        <v>139</v>
      </c>
      <c r="E68" s="78" t="s">
        <v>139</v>
      </c>
      <c r="F68" s="78" t="s">
        <v>139</v>
      </c>
      <c r="G68" s="78" t="s">
        <v>139</v>
      </c>
      <c r="H68" s="79" t="s">
        <v>139</v>
      </c>
      <c r="I68" s="80" t="s">
        <v>139</v>
      </c>
      <c r="J68" s="78" t="s">
        <v>139</v>
      </c>
      <c r="K68" s="78" t="s">
        <v>139</v>
      </c>
      <c r="L68" s="81" t="s">
        <v>139</v>
      </c>
      <c r="M68" s="79" t="s">
        <v>139</v>
      </c>
      <c r="N68" s="80" t="s">
        <v>139</v>
      </c>
      <c r="O68" s="78" t="s">
        <v>139</v>
      </c>
      <c r="P68" s="78" t="s">
        <v>139</v>
      </c>
      <c r="Q68" s="81" t="s">
        <v>139</v>
      </c>
      <c r="R68" s="79" t="s">
        <v>139</v>
      </c>
      <c r="S68" s="80" t="s">
        <v>139</v>
      </c>
      <c r="T68" s="78" t="s">
        <v>139</v>
      </c>
      <c r="U68" s="78" t="s">
        <v>139</v>
      </c>
      <c r="V68" s="78" t="s">
        <v>139</v>
      </c>
      <c r="W68" s="79" t="s">
        <v>139</v>
      </c>
      <c r="X68" s="79" t="s">
        <v>139</v>
      </c>
      <c r="Y68" s="79" t="s">
        <v>139</v>
      </c>
      <c r="Z68" s="78" t="s">
        <v>139</v>
      </c>
    </row>
    <row r="69" spans="1:38" ht="15" customHeight="1">
      <c r="AA69" s="31"/>
      <c r="AB69" s="31"/>
      <c r="AC69" s="31"/>
      <c r="AJ69" s="31"/>
      <c r="AK69" s="31"/>
      <c r="AL69" s="31"/>
    </row>
    <row r="70" spans="1:38" ht="15" customHeight="1">
      <c r="AA70" s="31"/>
      <c r="AB70" s="31"/>
      <c r="AC70" s="31"/>
    </row>
    <row r="71" spans="1:38" ht="15" customHeight="1">
      <c r="AA71" s="31"/>
      <c r="AB71" s="31"/>
      <c r="AC71" s="31"/>
    </row>
    <row r="72" spans="1:38" ht="15" customHeight="1">
      <c r="AA72" s="31"/>
      <c r="AB72" s="31"/>
      <c r="AC72" s="31"/>
    </row>
    <row r="73" spans="1:38" ht="15" customHeight="1">
      <c r="AA73" s="31"/>
      <c r="AB73" s="31"/>
      <c r="AC73" s="31"/>
    </row>
    <row r="74" spans="1:38">
      <c r="AA74" s="31"/>
      <c r="AB74" s="31"/>
      <c r="AC74" s="31"/>
    </row>
    <row r="75" spans="1:38">
      <c r="AA75" s="31"/>
      <c r="AB75" s="31"/>
      <c r="AC75" s="31"/>
    </row>
  </sheetData>
  <mergeCells count="17">
    <mergeCell ref="AA1:AD1"/>
    <mergeCell ref="C2:H2"/>
    <mergeCell ref="K2:L2"/>
    <mergeCell ref="T2:U2"/>
    <mergeCell ref="M2:R2"/>
    <mergeCell ref="T3:U3"/>
    <mergeCell ref="C4:H4"/>
    <mergeCell ref="T4:U4"/>
    <mergeCell ref="A6:F6"/>
    <mergeCell ref="G7:H7"/>
    <mergeCell ref="L7:M7"/>
    <mergeCell ref="Q7:R7"/>
    <mergeCell ref="C3:H3"/>
    <mergeCell ref="K3:L3"/>
    <mergeCell ref="K4:L4"/>
    <mergeCell ref="M3:R3"/>
    <mergeCell ref="M4:R4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11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M95"/>
  <sheetViews>
    <sheetView view="pageBreakPreview" zoomScaleNormal="100" zoomScaleSheetLayoutView="100" workbookViewId="0">
      <pane ySplit="7" topLeftCell="A8" activePane="bottomLeft" state="frozen"/>
      <selection activeCell="M4" sqref="M4"/>
      <selection pane="bottomLeft" activeCell="C2" sqref="C2:H2"/>
    </sheetView>
  </sheetViews>
  <sheetFormatPr defaultColWidth="9" defaultRowHeight="13.5"/>
  <cols>
    <col min="1" max="1" width="3.625" style="78" customWidth="1"/>
    <col min="2" max="2" width="13" style="78" bestFit="1" customWidth="1"/>
    <col min="3" max="3" width="11.5" style="78" bestFit="1" customWidth="1"/>
    <col min="4" max="6" width="4.625" style="78" customWidth="1"/>
    <col min="7" max="7" width="6.625" style="78" customWidth="1"/>
    <col min="8" max="8" width="9.75" style="78" customWidth="1"/>
    <col min="9" max="11" width="3.625" style="78" customWidth="1"/>
    <col min="12" max="12" width="6.625" style="78" customWidth="1"/>
    <col min="13" max="13" width="9.625" style="78" customWidth="1"/>
    <col min="14" max="16" width="3.625" style="78" customWidth="1"/>
    <col min="17" max="17" width="6.625" style="78" customWidth="1"/>
    <col min="18" max="18" width="9.625" style="78" customWidth="1"/>
    <col min="19" max="21" width="3.625" style="78" customWidth="1"/>
    <col min="22" max="22" width="5.125" style="78" customWidth="1"/>
    <col min="23" max="25" width="17.25" style="82" hidden="1" customWidth="1"/>
    <col min="26" max="26" width="2.375" style="78" customWidth="1"/>
    <col min="27" max="27" width="16.625" style="78" customWidth="1"/>
    <col min="28" max="29" width="10.25" style="78" customWidth="1"/>
    <col min="30" max="30" width="11.625" style="78" customWidth="1"/>
    <col min="31" max="33" width="9" style="78"/>
    <col min="34" max="34" width="11.5" style="78" customWidth="1"/>
    <col min="35" max="36" width="9" style="78"/>
    <col min="37" max="37" width="5.375" style="78" customWidth="1"/>
    <col min="38" max="38" width="4.125" style="78" customWidth="1"/>
    <col min="39" max="16384" width="9" style="78"/>
  </cols>
  <sheetData>
    <row r="1" spans="1:39" s="3" customFormat="1" ht="28.5" customHeight="1">
      <c r="B1" s="105" t="str">
        <f>'大会要項 '!C5</f>
        <v>第６８回</v>
      </c>
      <c r="C1" s="4" t="s">
        <v>221</v>
      </c>
      <c r="D1" s="4"/>
      <c r="E1" s="4"/>
      <c r="F1" s="4"/>
      <c r="G1" s="4"/>
      <c r="H1" s="4"/>
      <c r="I1" s="5"/>
      <c r="J1" s="5"/>
      <c r="K1" s="5"/>
      <c r="L1" s="5"/>
      <c r="M1" s="6"/>
      <c r="R1" s="7"/>
      <c r="S1" s="7"/>
      <c r="T1" s="107"/>
      <c r="U1" s="107"/>
      <c r="V1" s="107"/>
      <c r="W1" s="4"/>
      <c r="X1" s="4"/>
      <c r="Y1" s="7"/>
      <c r="Z1" s="7"/>
      <c r="AA1" s="189"/>
      <c r="AB1" s="189"/>
      <c r="AC1" s="189"/>
      <c r="AD1" s="189"/>
    </row>
    <row r="2" spans="1:39" s="11" customFormat="1" ht="21.75" customHeight="1">
      <c r="A2" s="8"/>
      <c r="B2" s="9" t="s">
        <v>31</v>
      </c>
      <c r="C2" s="193"/>
      <c r="D2" s="193"/>
      <c r="E2" s="193"/>
      <c r="F2" s="193"/>
      <c r="G2" s="193"/>
      <c r="H2" s="193"/>
      <c r="I2" s="10"/>
      <c r="K2" s="191" t="s">
        <v>33</v>
      </c>
      <c r="L2" s="191"/>
      <c r="M2" s="188"/>
      <c r="N2" s="188"/>
      <c r="O2" s="188"/>
      <c r="P2" s="188"/>
      <c r="Q2" s="188"/>
      <c r="R2" s="188"/>
      <c r="T2" s="180" t="s">
        <v>140</v>
      </c>
      <c r="U2" s="181"/>
      <c r="V2" s="12">
        <f>COUNTIF(個人性別,"男")</f>
        <v>0</v>
      </c>
      <c r="W2" s="13"/>
      <c r="X2" s="14"/>
      <c r="Y2" s="13"/>
      <c r="AA2" s="8"/>
      <c r="AB2" s="8"/>
      <c r="AC2" s="8"/>
    </row>
    <row r="3" spans="1:39" s="17" customFormat="1" ht="20.25" customHeight="1">
      <c r="A3" s="15"/>
      <c r="B3" s="16" t="s">
        <v>141</v>
      </c>
      <c r="C3" s="192"/>
      <c r="D3" s="192"/>
      <c r="E3" s="192"/>
      <c r="F3" s="192"/>
      <c r="G3" s="192"/>
      <c r="H3" s="192"/>
      <c r="I3" s="6"/>
      <c r="K3" s="187" t="s">
        <v>37</v>
      </c>
      <c r="L3" s="187"/>
      <c r="M3" s="188"/>
      <c r="N3" s="188"/>
      <c r="O3" s="188"/>
      <c r="P3" s="188"/>
      <c r="Q3" s="188"/>
      <c r="R3" s="188"/>
      <c r="T3" s="180" t="s">
        <v>142</v>
      </c>
      <c r="U3" s="181"/>
      <c r="V3" s="12">
        <f>COUNTIF(個人性別,"女")</f>
        <v>0</v>
      </c>
      <c r="W3" s="18"/>
      <c r="X3" s="14"/>
      <c r="Y3" s="18"/>
    </row>
    <row r="4" spans="1:39" s="17" customFormat="1" ht="21.75" customHeight="1">
      <c r="A4" s="19"/>
      <c r="B4" s="16" t="s">
        <v>40</v>
      </c>
      <c r="C4" s="192"/>
      <c r="D4" s="192"/>
      <c r="E4" s="192"/>
      <c r="F4" s="192"/>
      <c r="G4" s="192"/>
      <c r="H4" s="192"/>
      <c r="I4" s="20"/>
      <c r="J4" s="20"/>
      <c r="K4" s="187" t="s">
        <v>288</v>
      </c>
      <c r="L4" s="187"/>
      <c r="M4" s="188"/>
      <c r="N4" s="188"/>
      <c r="O4" s="188"/>
      <c r="P4" s="188"/>
      <c r="Q4" s="188"/>
      <c r="R4" s="188"/>
      <c r="S4" s="20"/>
      <c r="T4" s="180" t="s">
        <v>143</v>
      </c>
      <c r="U4" s="181"/>
      <c r="V4" s="12">
        <f>V2+V3</f>
        <v>0</v>
      </c>
      <c r="W4" s="20"/>
      <c r="X4" s="20"/>
      <c r="Y4" s="20"/>
    </row>
    <row r="5" spans="1:39" s="26" customFormat="1" ht="18" customHeight="1" thickBot="1">
      <c r="A5" s="21"/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23"/>
      <c r="X5" s="23"/>
      <c r="Y5" s="23"/>
      <c r="Z5" s="25"/>
      <c r="AA5" s="17"/>
      <c r="AB5" s="17"/>
      <c r="AC5" s="17"/>
    </row>
    <row r="6" spans="1:39" s="31" customFormat="1" ht="18" customHeight="1" thickBot="1">
      <c r="A6" s="183" t="s">
        <v>222</v>
      </c>
      <c r="B6" s="184"/>
      <c r="C6" s="184"/>
      <c r="D6" s="184"/>
      <c r="E6" s="184"/>
      <c r="F6" s="184"/>
      <c r="G6" s="183" t="s">
        <v>314</v>
      </c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32" t="s">
        <v>56</v>
      </c>
      <c r="W6" s="183" t="s">
        <v>144</v>
      </c>
      <c r="X6" s="184"/>
      <c r="Y6" s="184"/>
      <c r="Z6" s="29"/>
      <c r="AA6" s="30" t="s">
        <v>43</v>
      </c>
      <c r="AE6" s="31" t="s">
        <v>44</v>
      </c>
      <c r="AJ6" s="31" t="s">
        <v>45</v>
      </c>
    </row>
    <row r="7" spans="1:39" s="31" customFormat="1" ht="18" customHeight="1" thickBot="1">
      <c r="A7" s="159" t="s">
        <v>145</v>
      </c>
      <c r="B7" s="142" t="s">
        <v>146</v>
      </c>
      <c r="C7" s="160" t="s">
        <v>147</v>
      </c>
      <c r="D7" s="160" t="s">
        <v>7</v>
      </c>
      <c r="E7" s="160" t="s">
        <v>49</v>
      </c>
      <c r="F7" s="160" t="s">
        <v>148</v>
      </c>
      <c r="G7" s="185" t="s">
        <v>51</v>
      </c>
      <c r="H7" s="186"/>
      <c r="I7" s="162" t="s">
        <v>52</v>
      </c>
      <c r="J7" s="163" t="s">
        <v>53</v>
      </c>
      <c r="K7" s="164"/>
      <c r="L7" s="185" t="s">
        <v>54</v>
      </c>
      <c r="M7" s="186"/>
      <c r="N7" s="162" t="s">
        <v>52</v>
      </c>
      <c r="O7" s="163" t="s">
        <v>53</v>
      </c>
      <c r="P7" s="165"/>
      <c r="Q7" s="185" t="s">
        <v>55</v>
      </c>
      <c r="R7" s="186"/>
      <c r="S7" s="162" t="s">
        <v>52</v>
      </c>
      <c r="T7" s="163" t="s">
        <v>53</v>
      </c>
      <c r="U7" s="165"/>
      <c r="V7" s="166" t="s">
        <v>73</v>
      </c>
      <c r="W7" s="33" t="s">
        <v>57</v>
      </c>
      <c r="X7" s="33" t="s">
        <v>149</v>
      </c>
      <c r="Y7" s="33" t="s">
        <v>150</v>
      </c>
      <c r="AA7" s="34" t="s">
        <v>60</v>
      </c>
      <c r="AB7" s="35" t="s">
        <v>61</v>
      </c>
      <c r="AC7" s="36" t="s">
        <v>62</v>
      </c>
      <c r="AD7" s="37"/>
      <c r="AE7" s="38" t="s">
        <v>7</v>
      </c>
      <c r="AF7" s="38" t="s">
        <v>49</v>
      </c>
      <c r="AG7" s="38" t="s">
        <v>63</v>
      </c>
      <c r="AH7" s="38" t="s">
        <v>60</v>
      </c>
      <c r="AJ7" s="38" t="s">
        <v>151</v>
      </c>
      <c r="AK7" s="38" t="s">
        <v>49</v>
      </c>
      <c r="AL7" s="38" t="s">
        <v>65</v>
      </c>
      <c r="AM7" s="38" t="s">
        <v>64</v>
      </c>
    </row>
    <row r="8" spans="1:39" s="31" customFormat="1" ht="18" customHeight="1">
      <c r="A8" s="148">
        <v>1</v>
      </c>
      <c r="B8" s="149"/>
      <c r="C8" s="150"/>
      <c r="D8" s="150"/>
      <c r="E8" s="150"/>
      <c r="F8" s="167"/>
      <c r="G8" s="152"/>
      <c r="H8" s="153"/>
      <c r="I8" s="154"/>
      <c r="J8" s="155"/>
      <c r="K8" s="156"/>
      <c r="L8" s="152"/>
      <c r="M8" s="153"/>
      <c r="N8" s="154"/>
      <c r="O8" s="155"/>
      <c r="P8" s="157"/>
      <c r="Q8" s="152"/>
      <c r="R8" s="153"/>
      <c r="S8" s="154"/>
      <c r="T8" s="155"/>
      <c r="U8" s="157"/>
      <c r="V8" s="158"/>
      <c r="W8" s="55" t="str">
        <f>$D8&amp;G8&amp;H8</f>
        <v/>
      </c>
      <c r="X8" s="55" t="str">
        <f>$D8&amp;L8&amp;M8</f>
        <v/>
      </c>
      <c r="Y8" s="55" t="str">
        <f>$D8&amp;Q8&amp;R8</f>
        <v/>
      </c>
      <c r="AA8" s="39" t="s">
        <v>74</v>
      </c>
      <c r="AB8" s="40">
        <f t="shared" ref="AB8:AC29" si="0">SUMPRODUCT((個人種目ID1=AB$7&amp;$AA8)+(個人種目ID2=AB$7&amp;$AA8)+(個人種目ID3=AB$7&amp;$AA8))</f>
        <v>0</v>
      </c>
      <c r="AC8" s="41">
        <f t="shared" si="0"/>
        <v>0</v>
      </c>
      <c r="AD8" s="42"/>
      <c r="AE8" s="38" t="s">
        <v>61</v>
      </c>
      <c r="AF8" s="38" t="s">
        <v>75</v>
      </c>
      <c r="AG8" s="43" t="s">
        <v>76</v>
      </c>
      <c r="AH8" s="38" t="s">
        <v>12</v>
      </c>
      <c r="AJ8" s="38" t="s">
        <v>77</v>
      </c>
      <c r="AK8" s="38" t="s">
        <v>75</v>
      </c>
      <c r="AL8" s="38">
        <v>1</v>
      </c>
      <c r="AM8" s="38" t="s">
        <v>77</v>
      </c>
    </row>
    <row r="9" spans="1:39" s="31" customFormat="1" ht="18" customHeight="1">
      <c r="A9" s="44">
        <v>2</v>
      </c>
      <c r="B9" s="45"/>
      <c r="C9" s="46"/>
      <c r="D9" s="46"/>
      <c r="E9" s="46"/>
      <c r="F9" s="47"/>
      <c r="G9" s="48"/>
      <c r="H9" s="49"/>
      <c r="I9" s="50"/>
      <c r="J9" s="51"/>
      <c r="K9" s="52"/>
      <c r="L9" s="48"/>
      <c r="M9" s="49"/>
      <c r="N9" s="50"/>
      <c r="O9" s="51"/>
      <c r="P9" s="53"/>
      <c r="Q9" s="48"/>
      <c r="R9" s="49"/>
      <c r="S9" s="50"/>
      <c r="T9" s="51"/>
      <c r="U9" s="53"/>
      <c r="V9" s="54"/>
      <c r="W9" s="55" t="str">
        <f t="shared" ref="W9:W15" si="1">$D9&amp;G9&amp;H9</f>
        <v/>
      </c>
      <c r="X9" s="55" t="str">
        <f t="shared" ref="X9:X15" si="2">$D9&amp;L9&amp;M9</f>
        <v/>
      </c>
      <c r="Y9" s="55" t="str">
        <f t="shared" ref="Y9:Y15" si="3">$D9&amp;Q9&amp;R9</f>
        <v/>
      </c>
      <c r="AA9" s="56" t="s">
        <v>85</v>
      </c>
      <c r="AB9" s="57">
        <f t="shared" si="0"/>
        <v>0</v>
      </c>
      <c r="AC9" s="58">
        <f t="shared" si="0"/>
        <v>0</v>
      </c>
      <c r="AD9" s="42"/>
      <c r="AE9" s="38" t="s">
        <v>62</v>
      </c>
      <c r="AF9" s="38" t="s">
        <v>67</v>
      </c>
      <c r="AG9" s="43" t="s">
        <v>152</v>
      </c>
      <c r="AH9" s="38" t="s">
        <v>10</v>
      </c>
      <c r="AJ9" s="38" t="s">
        <v>77</v>
      </c>
      <c r="AK9" s="38" t="s">
        <v>75</v>
      </c>
      <c r="AL9" s="38">
        <v>2</v>
      </c>
      <c r="AM9" s="38" t="s">
        <v>77</v>
      </c>
    </row>
    <row r="10" spans="1:39" s="31" customFormat="1" ht="18" customHeight="1">
      <c r="A10" s="44">
        <v>3</v>
      </c>
      <c r="B10" s="45"/>
      <c r="C10" s="46"/>
      <c r="D10" s="46"/>
      <c r="E10" s="46"/>
      <c r="F10" s="47"/>
      <c r="G10" s="48"/>
      <c r="H10" s="49"/>
      <c r="I10" s="50"/>
      <c r="J10" s="51"/>
      <c r="K10" s="52"/>
      <c r="L10" s="48"/>
      <c r="M10" s="49"/>
      <c r="N10" s="50"/>
      <c r="O10" s="51"/>
      <c r="P10" s="53"/>
      <c r="Q10" s="48"/>
      <c r="R10" s="49"/>
      <c r="S10" s="50"/>
      <c r="T10" s="51"/>
      <c r="U10" s="53"/>
      <c r="V10" s="54"/>
      <c r="W10" s="55" t="str">
        <f t="shared" si="1"/>
        <v/>
      </c>
      <c r="X10" s="55" t="str">
        <f t="shared" si="2"/>
        <v/>
      </c>
      <c r="Y10" s="55" t="str">
        <f t="shared" si="3"/>
        <v/>
      </c>
      <c r="AA10" s="56" t="s">
        <v>96</v>
      </c>
      <c r="AB10" s="57">
        <f t="shared" si="0"/>
        <v>0</v>
      </c>
      <c r="AC10" s="58">
        <f t="shared" si="0"/>
        <v>0</v>
      </c>
      <c r="AD10" s="42"/>
      <c r="AE10" s="38" t="s">
        <v>97</v>
      </c>
      <c r="AF10" s="38" t="s">
        <v>98</v>
      </c>
      <c r="AG10" s="43" t="s">
        <v>153</v>
      </c>
      <c r="AH10" s="38" t="s">
        <v>14</v>
      </c>
      <c r="AJ10" s="38" t="s">
        <v>77</v>
      </c>
      <c r="AK10" s="38" t="s">
        <v>75</v>
      </c>
      <c r="AL10" s="38">
        <v>3</v>
      </c>
      <c r="AM10" s="38" t="s">
        <v>77</v>
      </c>
    </row>
    <row r="11" spans="1:39" s="31" customFormat="1" ht="18" customHeight="1">
      <c r="A11" s="44">
        <v>4</v>
      </c>
      <c r="B11" s="45"/>
      <c r="C11" s="46"/>
      <c r="D11" s="46"/>
      <c r="E11" s="46"/>
      <c r="F11" s="47"/>
      <c r="G11" s="48"/>
      <c r="H11" s="49"/>
      <c r="I11" s="50"/>
      <c r="J11" s="51"/>
      <c r="K11" s="52"/>
      <c r="L11" s="48"/>
      <c r="M11" s="49"/>
      <c r="N11" s="50"/>
      <c r="O11" s="51"/>
      <c r="P11" s="53"/>
      <c r="Q11" s="48"/>
      <c r="R11" s="49"/>
      <c r="S11" s="50"/>
      <c r="T11" s="51"/>
      <c r="U11" s="53"/>
      <c r="V11" s="54"/>
      <c r="W11" s="55" t="str">
        <f t="shared" si="1"/>
        <v/>
      </c>
      <c r="X11" s="55" t="str">
        <f t="shared" si="2"/>
        <v/>
      </c>
      <c r="Y11" s="55" t="str">
        <f t="shared" si="3"/>
        <v/>
      </c>
      <c r="AA11" s="56" t="s">
        <v>107</v>
      </c>
      <c r="AB11" s="57">
        <f t="shared" si="0"/>
        <v>0</v>
      </c>
      <c r="AC11" s="58">
        <f t="shared" si="0"/>
        <v>0</v>
      </c>
      <c r="AD11" s="42"/>
      <c r="AE11" s="38"/>
      <c r="AF11" s="38" t="s">
        <v>108</v>
      </c>
      <c r="AG11" s="43" t="s">
        <v>154</v>
      </c>
      <c r="AH11" s="38" t="s">
        <v>155</v>
      </c>
      <c r="AJ11" s="38" t="s">
        <v>77</v>
      </c>
      <c r="AK11" s="38" t="s">
        <v>75</v>
      </c>
      <c r="AL11" s="38">
        <v>4</v>
      </c>
      <c r="AM11" s="38" t="s">
        <v>77</v>
      </c>
    </row>
    <row r="12" spans="1:39" s="31" customFormat="1" ht="18" customHeight="1">
      <c r="A12" s="44">
        <v>5</v>
      </c>
      <c r="B12" s="45"/>
      <c r="C12" s="46"/>
      <c r="D12" s="46"/>
      <c r="E12" s="46"/>
      <c r="F12" s="47"/>
      <c r="G12" s="48"/>
      <c r="H12" s="49"/>
      <c r="I12" s="50"/>
      <c r="J12" s="51"/>
      <c r="K12" s="52"/>
      <c r="L12" s="48"/>
      <c r="M12" s="49"/>
      <c r="N12" s="50"/>
      <c r="O12" s="51"/>
      <c r="P12" s="53"/>
      <c r="Q12" s="48"/>
      <c r="R12" s="49"/>
      <c r="S12" s="50"/>
      <c r="T12" s="51"/>
      <c r="U12" s="53"/>
      <c r="V12" s="54"/>
      <c r="W12" s="55" t="str">
        <f t="shared" si="1"/>
        <v/>
      </c>
      <c r="X12" s="55" t="str">
        <f t="shared" si="2"/>
        <v/>
      </c>
      <c r="Y12" s="55" t="str">
        <f t="shared" si="3"/>
        <v/>
      </c>
      <c r="AA12" s="56" t="s">
        <v>113</v>
      </c>
      <c r="AB12" s="57">
        <f t="shared" si="0"/>
        <v>0</v>
      </c>
      <c r="AC12" s="58">
        <f t="shared" si="0"/>
        <v>0</v>
      </c>
      <c r="AD12" s="42"/>
      <c r="AE12" s="38"/>
      <c r="AF12" s="38" t="s">
        <v>156</v>
      </c>
      <c r="AG12" s="43" t="s">
        <v>157</v>
      </c>
      <c r="AH12" s="38" t="s">
        <v>11</v>
      </c>
      <c r="AJ12" s="38" t="s">
        <v>116</v>
      </c>
      <c r="AK12" s="38" t="s">
        <v>75</v>
      </c>
      <c r="AL12" s="38">
        <v>5</v>
      </c>
      <c r="AM12" s="38" t="s">
        <v>116</v>
      </c>
    </row>
    <row r="13" spans="1:39" s="31" customFormat="1" ht="18" customHeight="1">
      <c r="A13" s="44">
        <v>6</v>
      </c>
      <c r="B13" s="45"/>
      <c r="C13" s="46"/>
      <c r="D13" s="46"/>
      <c r="E13" s="46"/>
      <c r="F13" s="47"/>
      <c r="G13" s="48"/>
      <c r="H13" s="49"/>
      <c r="I13" s="50"/>
      <c r="J13" s="51"/>
      <c r="K13" s="52"/>
      <c r="L13" s="48"/>
      <c r="M13" s="49"/>
      <c r="N13" s="50"/>
      <c r="O13" s="51"/>
      <c r="P13" s="53"/>
      <c r="Q13" s="48"/>
      <c r="R13" s="49"/>
      <c r="S13" s="50"/>
      <c r="T13" s="51"/>
      <c r="U13" s="53"/>
      <c r="V13" s="54"/>
      <c r="W13" s="55" t="str">
        <f t="shared" si="1"/>
        <v/>
      </c>
      <c r="X13" s="55" t="str">
        <f t="shared" si="2"/>
        <v/>
      </c>
      <c r="Y13" s="55" t="str">
        <f t="shared" si="3"/>
        <v/>
      </c>
      <c r="AA13" s="56" t="s">
        <v>117</v>
      </c>
      <c r="AB13" s="59">
        <f t="shared" si="0"/>
        <v>0</v>
      </c>
      <c r="AC13" s="60">
        <f t="shared" si="0"/>
        <v>0</v>
      </c>
      <c r="AD13" s="42"/>
      <c r="AE13" s="38"/>
      <c r="AF13" s="38"/>
      <c r="AG13" s="43" t="s">
        <v>118</v>
      </c>
      <c r="AH13" s="38"/>
      <c r="AJ13" s="38" t="s">
        <v>116</v>
      </c>
      <c r="AK13" s="38" t="s">
        <v>75</v>
      </c>
      <c r="AL13" s="38">
        <v>6</v>
      </c>
      <c r="AM13" s="38" t="s">
        <v>116</v>
      </c>
    </row>
    <row r="14" spans="1:39" s="31" customFormat="1" ht="18" customHeight="1" thickBot="1">
      <c r="A14" s="44">
        <v>7</v>
      </c>
      <c r="B14" s="45"/>
      <c r="C14" s="46"/>
      <c r="D14" s="46"/>
      <c r="E14" s="46"/>
      <c r="F14" s="47"/>
      <c r="G14" s="48"/>
      <c r="H14" s="49"/>
      <c r="I14" s="50"/>
      <c r="J14" s="51"/>
      <c r="K14" s="52"/>
      <c r="L14" s="48"/>
      <c r="M14" s="49"/>
      <c r="N14" s="50"/>
      <c r="O14" s="51"/>
      <c r="P14" s="53"/>
      <c r="Q14" s="48"/>
      <c r="R14" s="49"/>
      <c r="S14" s="50"/>
      <c r="T14" s="51"/>
      <c r="U14" s="53"/>
      <c r="V14" s="54"/>
      <c r="W14" s="55" t="str">
        <f t="shared" si="1"/>
        <v/>
      </c>
      <c r="X14" s="55" t="str">
        <f t="shared" si="2"/>
        <v/>
      </c>
      <c r="Y14" s="55" t="str">
        <f t="shared" si="3"/>
        <v/>
      </c>
      <c r="AA14" s="61" t="s">
        <v>119</v>
      </c>
      <c r="AB14" s="62">
        <f t="shared" si="0"/>
        <v>0</v>
      </c>
      <c r="AC14" s="63">
        <f t="shared" si="0"/>
        <v>0</v>
      </c>
      <c r="AD14" s="42"/>
      <c r="AE14" s="38"/>
      <c r="AF14" s="38"/>
      <c r="AG14" s="43" t="s">
        <v>120</v>
      </c>
      <c r="AH14" s="38" t="s">
        <v>15</v>
      </c>
      <c r="AJ14" s="38" t="s">
        <v>75</v>
      </c>
      <c r="AK14" s="38" t="s">
        <v>75</v>
      </c>
      <c r="AL14" s="38">
        <v>1</v>
      </c>
      <c r="AM14" s="38" t="s">
        <v>75</v>
      </c>
    </row>
    <row r="15" spans="1:39" s="31" customFormat="1" ht="18" customHeight="1">
      <c r="A15" s="44">
        <v>8</v>
      </c>
      <c r="B15" s="45"/>
      <c r="C15" s="46"/>
      <c r="D15" s="46"/>
      <c r="E15" s="46"/>
      <c r="F15" s="47"/>
      <c r="G15" s="48"/>
      <c r="H15" s="49"/>
      <c r="I15" s="50"/>
      <c r="J15" s="51"/>
      <c r="K15" s="52"/>
      <c r="L15" s="48"/>
      <c r="M15" s="49"/>
      <c r="N15" s="50"/>
      <c r="O15" s="51"/>
      <c r="P15" s="53"/>
      <c r="Q15" s="48"/>
      <c r="R15" s="49"/>
      <c r="S15" s="50"/>
      <c r="T15" s="51"/>
      <c r="U15" s="53"/>
      <c r="V15" s="54"/>
      <c r="W15" s="55" t="str">
        <f t="shared" si="1"/>
        <v/>
      </c>
      <c r="X15" s="55" t="str">
        <f t="shared" si="2"/>
        <v/>
      </c>
      <c r="Y15" s="55" t="str">
        <f t="shared" si="3"/>
        <v/>
      </c>
      <c r="AA15" s="39" t="s">
        <v>122</v>
      </c>
      <c r="AB15" s="40">
        <f t="shared" si="0"/>
        <v>0</v>
      </c>
      <c r="AC15" s="41">
        <f t="shared" si="0"/>
        <v>0</v>
      </c>
      <c r="AD15" s="42"/>
      <c r="AE15" s="38"/>
      <c r="AF15" s="38"/>
      <c r="AG15" s="43"/>
      <c r="AH15" s="38" t="s">
        <v>197</v>
      </c>
      <c r="AJ15" s="38" t="s">
        <v>75</v>
      </c>
      <c r="AK15" s="38" t="s">
        <v>75</v>
      </c>
      <c r="AL15" s="38">
        <v>2</v>
      </c>
      <c r="AM15" s="38" t="s">
        <v>75</v>
      </c>
    </row>
    <row r="16" spans="1:39" s="31" customFormat="1" ht="18" customHeight="1">
      <c r="A16" s="44">
        <v>9</v>
      </c>
      <c r="B16" s="45"/>
      <c r="C16" s="46"/>
      <c r="D16" s="46"/>
      <c r="E16" s="46"/>
      <c r="F16" s="47"/>
      <c r="G16" s="48"/>
      <c r="H16" s="49"/>
      <c r="I16" s="50"/>
      <c r="J16" s="51"/>
      <c r="K16" s="52"/>
      <c r="L16" s="48"/>
      <c r="M16" s="49"/>
      <c r="N16" s="50"/>
      <c r="O16" s="51"/>
      <c r="P16" s="53"/>
      <c r="Q16" s="48"/>
      <c r="R16" s="49"/>
      <c r="S16" s="50"/>
      <c r="T16" s="51"/>
      <c r="U16" s="53"/>
      <c r="V16" s="54"/>
      <c r="W16" s="55" t="str">
        <f t="shared" ref="W16:W57" si="4">$D16&amp;G16&amp;H16</f>
        <v/>
      </c>
      <c r="X16" s="55" t="str">
        <f t="shared" ref="X16:X57" si="5">$D16&amp;L16&amp;M16</f>
        <v/>
      </c>
      <c r="Y16" s="55" t="str">
        <f t="shared" ref="Y16:Y57" si="6">$D16&amp;Q16&amp;R16</f>
        <v/>
      </c>
      <c r="AA16" s="56" t="s">
        <v>124</v>
      </c>
      <c r="AB16" s="57">
        <f t="shared" si="0"/>
        <v>0</v>
      </c>
      <c r="AC16" s="58">
        <f t="shared" si="0"/>
        <v>0</v>
      </c>
      <c r="AD16" s="42"/>
      <c r="AJ16" s="38" t="s">
        <v>75</v>
      </c>
      <c r="AK16" s="38" t="s">
        <v>75</v>
      </c>
      <c r="AL16" s="38">
        <v>3</v>
      </c>
      <c r="AM16" s="38" t="s">
        <v>75</v>
      </c>
    </row>
    <row r="17" spans="1:39" s="31" customFormat="1" ht="18" customHeight="1">
      <c r="A17" s="44">
        <v>10</v>
      </c>
      <c r="B17" s="45"/>
      <c r="C17" s="46"/>
      <c r="D17" s="46"/>
      <c r="E17" s="46"/>
      <c r="F17" s="47"/>
      <c r="G17" s="48"/>
      <c r="H17" s="49"/>
      <c r="I17" s="50"/>
      <c r="J17" s="51"/>
      <c r="K17" s="52"/>
      <c r="L17" s="48"/>
      <c r="M17" s="49"/>
      <c r="N17" s="50"/>
      <c r="O17" s="51"/>
      <c r="P17" s="53"/>
      <c r="Q17" s="48"/>
      <c r="R17" s="49"/>
      <c r="S17" s="50"/>
      <c r="T17" s="51"/>
      <c r="U17" s="53"/>
      <c r="V17" s="54"/>
      <c r="W17" s="55" t="str">
        <f t="shared" si="4"/>
        <v/>
      </c>
      <c r="X17" s="55" t="str">
        <f t="shared" si="5"/>
        <v/>
      </c>
      <c r="Y17" s="55" t="str">
        <f t="shared" si="6"/>
        <v/>
      </c>
      <c r="AA17" s="56" t="s">
        <v>125</v>
      </c>
      <c r="AB17" s="57">
        <f t="shared" si="0"/>
        <v>0</v>
      </c>
      <c r="AC17" s="58">
        <f t="shared" si="0"/>
        <v>0</v>
      </c>
      <c r="AD17" s="42"/>
      <c r="AJ17" s="38" t="s">
        <v>75</v>
      </c>
      <c r="AK17" s="38" t="s">
        <v>75</v>
      </c>
      <c r="AL17" s="38">
        <v>4</v>
      </c>
      <c r="AM17" s="38" t="s">
        <v>75</v>
      </c>
    </row>
    <row r="18" spans="1:39" s="31" customFormat="1" ht="18" customHeight="1" thickBot="1">
      <c r="A18" s="44">
        <v>11</v>
      </c>
      <c r="B18" s="45"/>
      <c r="C18" s="46"/>
      <c r="D18" s="46"/>
      <c r="E18" s="46"/>
      <c r="F18" s="47"/>
      <c r="G18" s="48"/>
      <c r="H18" s="49"/>
      <c r="I18" s="50"/>
      <c r="J18" s="51"/>
      <c r="K18" s="52"/>
      <c r="L18" s="48"/>
      <c r="M18" s="49"/>
      <c r="N18" s="50"/>
      <c r="O18" s="51"/>
      <c r="P18" s="53"/>
      <c r="Q18" s="48"/>
      <c r="R18" s="49"/>
      <c r="S18" s="50"/>
      <c r="T18" s="51"/>
      <c r="U18" s="53"/>
      <c r="V18" s="54"/>
      <c r="W18" s="55" t="str">
        <f t="shared" si="4"/>
        <v/>
      </c>
      <c r="X18" s="55" t="str">
        <f t="shared" si="5"/>
        <v/>
      </c>
      <c r="Y18" s="55" t="str">
        <f t="shared" si="6"/>
        <v/>
      </c>
      <c r="AA18" s="61" t="s">
        <v>126</v>
      </c>
      <c r="AB18" s="62">
        <f t="shared" si="0"/>
        <v>0</v>
      </c>
      <c r="AC18" s="63">
        <f t="shared" si="0"/>
        <v>0</v>
      </c>
      <c r="AD18" s="42"/>
      <c r="AJ18" s="38" t="s">
        <v>75</v>
      </c>
      <c r="AK18" s="38" t="s">
        <v>75</v>
      </c>
      <c r="AL18" s="38">
        <v>5</v>
      </c>
      <c r="AM18" s="38" t="s">
        <v>75</v>
      </c>
    </row>
    <row r="19" spans="1:39" s="31" customFormat="1" ht="18" customHeight="1">
      <c r="A19" s="44">
        <v>12</v>
      </c>
      <c r="B19" s="45"/>
      <c r="C19" s="46"/>
      <c r="D19" s="46"/>
      <c r="E19" s="46"/>
      <c r="F19" s="47"/>
      <c r="G19" s="48"/>
      <c r="H19" s="49"/>
      <c r="I19" s="50"/>
      <c r="J19" s="51"/>
      <c r="K19" s="52"/>
      <c r="L19" s="48"/>
      <c r="M19" s="49"/>
      <c r="N19" s="50"/>
      <c r="O19" s="51"/>
      <c r="P19" s="53"/>
      <c r="Q19" s="48"/>
      <c r="R19" s="49"/>
      <c r="S19" s="50"/>
      <c r="T19" s="51"/>
      <c r="U19" s="53"/>
      <c r="V19" s="54"/>
      <c r="W19" s="55" t="str">
        <f t="shared" si="4"/>
        <v/>
      </c>
      <c r="X19" s="55" t="str">
        <f t="shared" si="5"/>
        <v/>
      </c>
      <c r="Y19" s="55" t="str">
        <f t="shared" si="6"/>
        <v/>
      </c>
      <c r="AA19" s="64" t="s">
        <v>127</v>
      </c>
      <c r="AB19" s="40">
        <f t="shared" si="0"/>
        <v>0</v>
      </c>
      <c r="AC19" s="41">
        <f t="shared" si="0"/>
        <v>0</v>
      </c>
      <c r="AD19" s="42"/>
      <c r="AJ19" s="38" t="s">
        <v>75</v>
      </c>
      <c r="AK19" s="38" t="s">
        <v>75</v>
      </c>
      <c r="AL19" s="38">
        <v>6</v>
      </c>
      <c r="AM19" s="38" t="s">
        <v>75</v>
      </c>
    </row>
    <row r="20" spans="1:39" s="31" customFormat="1" ht="18" customHeight="1">
      <c r="A20" s="44">
        <v>13</v>
      </c>
      <c r="B20" s="45"/>
      <c r="C20" s="46"/>
      <c r="D20" s="46"/>
      <c r="E20" s="46"/>
      <c r="F20" s="47"/>
      <c r="G20" s="48"/>
      <c r="H20" s="49"/>
      <c r="I20" s="50"/>
      <c r="J20" s="51"/>
      <c r="K20" s="52"/>
      <c r="L20" s="48"/>
      <c r="M20" s="49"/>
      <c r="N20" s="50"/>
      <c r="O20" s="51"/>
      <c r="P20" s="53"/>
      <c r="Q20" s="48"/>
      <c r="R20" s="49"/>
      <c r="S20" s="50"/>
      <c r="T20" s="51"/>
      <c r="U20" s="53"/>
      <c r="V20" s="54"/>
      <c r="W20" s="55" t="str">
        <f t="shared" si="4"/>
        <v/>
      </c>
      <c r="X20" s="55" t="str">
        <f t="shared" si="5"/>
        <v/>
      </c>
      <c r="Y20" s="55" t="str">
        <f t="shared" si="6"/>
        <v/>
      </c>
      <c r="AA20" s="56" t="s">
        <v>128</v>
      </c>
      <c r="AB20" s="57">
        <f t="shared" si="0"/>
        <v>0</v>
      </c>
      <c r="AC20" s="58">
        <f t="shared" si="0"/>
        <v>0</v>
      </c>
      <c r="AD20" s="42"/>
      <c r="AJ20" s="38" t="s">
        <v>67</v>
      </c>
      <c r="AK20" s="38" t="s">
        <v>67</v>
      </c>
      <c r="AL20" s="38">
        <v>1</v>
      </c>
      <c r="AM20" s="38" t="s">
        <v>67</v>
      </c>
    </row>
    <row r="21" spans="1:39" s="31" customFormat="1" ht="18" customHeight="1">
      <c r="A21" s="44">
        <v>14</v>
      </c>
      <c r="B21" s="45"/>
      <c r="C21" s="46"/>
      <c r="D21" s="46"/>
      <c r="E21" s="46"/>
      <c r="F21" s="47"/>
      <c r="G21" s="48"/>
      <c r="H21" s="49"/>
      <c r="I21" s="50"/>
      <c r="J21" s="51"/>
      <c r="K21" s="52"/>
      <c r="L21" s="48"/>
      <c r="M21" s="49"/>
      <c r="N21" s="50"/>
      <c r="O21" s="51"/>
      <c r="P21" s="53"/>
      <c r="Q21" s="48"/>
      <c r="R21" s="49"/>
      <c r="S21" s="50"/>
      <c r="T21" s="51"/>
      <c r="U21" s="53"/>
      <c r="V21" s="54"/>
      <c r="W21" s="55" t="str">
        <f t="shared" si="4"/>
        <v/>
      </c>
      <c r="X21" s="55" t="str">
        <f t="shared" si="5"/>
        <v/>
      </c>
      <c r="Y21" s="55" t="str">
        <f t="shared" si="6"/>
        <v/>
      </c>
      <c r="AA21" s="56" t="s">
        <v>129</v>
      </c>
      <c r="AB21" s="57">
        <f t="shared" si="0"/>
        <v>0</v>
      </c>
      <c r="AC21" s="58">
        <f t="shared" si="0"/>
        <v>0</v>
      </c>
      <c r="AD21" s="42"/>
      <c r="AJ21" s="38" t="s">
        <v>67</v>
      </c>
      <c r="AK21" s="38" t="s">
        <v>67</v>
      </c>
      <c r="AL21" s="38">
        <v>2</v>
      </c>
      <c r="AM21" s="38" t="s">
        <v>67</v>
      </c>
    </row>
    <row r="22" spans="1:39" s="31" customFormat="1" ht="18" customHeight="1" thickBot="1">
      <c r="A22" s="44">
        <v>15</v>
      </c>
      <c r="B22" s="45"/>
      <c r="C22" s="46"/>
      <c r="D22" s="46"/>
      <c r="E22" s="46"/>
      <c r="F22" s="47"/>
      <c r="G22" s="48"/>
      <c r="H22" s="49"/>
      <c r="I22" s="50"/>
      <c r="J22" s="51"/>
      <c r="K22" s="52"/>
      <c r="L22" s="48"/>
      <c r="M22" s="49"/>
      <c r="N22" s="50"/>
      <c r="O22" s="51"/>
      <c r="P22" s="53"/>
      <c r="Q22" s="48"/>
      <c r="R22" s="49"/>
      <c r="S22" s="50"/>
      <c r="T22" s="51"/>
      <c r="U22" s="53"/>
      <c r="V22" s="54"/>
      <c r="W22" s="55" t="str">
        <f t="shared" si="4"/>
        <v/>
      </c>
      <c r="X22" s="55" t="str">
        <f t="shared" si="5"/>
        <v/>
      </c>
      <c r="Y22" s="55" t="str">
        <f t="shared" si="6"/>
        <v/>
      </c>
      <c r="AA22" s="61" t="s">
        <v>130</v>
      </c>
      <c r="AB22" s="62">
        <f t="shared" si="0"/>
        <v>0</v>
      </c>
      <c r="AC22" s="63">
        <f t="shared" si="0"/>
        <v>0</v>
      </c>
      <c r="AD22" s="42"/>
      <c r="AJ22" s="38" t="s">
        <v>67</v>
      </c>
      <c r="AK22" s="38" t="s">
        <v>67</v>
      </c>
      <c r="AL22" s="38">
        <v>3</v>
      </c>
      <c r="AM22" s="38" t="s">
        <v>67</v>
      </c>
    </row>
    <row r="23" spans="1:39" s="31" customFormat="1" ht="18" customHeight="1">
      <c r="A23" s="44">
        <v>16</v>
      </c>
      <c r="B23" s="45"/>
      <c r="C23" s="46"/>
      <c r="D23" s="46"/>
      <c r="E23" s="46"/>
      <c r="F23" s="47"/>
      <c r="G23" s="48"/>
      <c r="H23" s="49"/>
      <c r="I23" s="50"/>
      <c r="J23" s="51"/>
      <c r="K23" s="52"/>
      <c r="L23" s="48"/>
      <c r="M23" s="49"/>
      <c r="N23" s="50"/>
      <c r="O23" s="51"/>
      <c r="P23" s="53"/>
      <c r="Q23" s="48"/>
      <c r="R23" s="49"/>
      <c r="S23" s="50"/>
      <c r="T23" s="51"/>
      <c r="U23" s="53"/>
      <c r="V23" s="54"/>
      <c r="W23" s="55" t="str">
        <f t="shared" si="4"/>
        <v/>
      </c>
      <c r="X23" s="55" t="str">
        <f t="shared" si="5"/>
        <v/>
      </c>
      <c r="Y23" s="55" t="str">
        <f t="shared" si="6"/>
        <v/>
      </c>
      <c r="AA23" s="64" t="s">
        <v>131</v>
      </c>
      <c r="AB23" s="40">
        <f t="shared" si="0"/>
        <v>0</v>
      </c>
      <c r="AC23" s="41">
        <f t="shared" si="0"/>
        <v>0</v>
      </c>
      <c r="AD23" s="42"/>
      <c r="AJ23" s="38" t="s">
        <v>98</v>
      </c>
      <c r="AK23" s="38" t="s">
        <v>98</v>
      </c>
      <c r="AL23" s="38">
        <v>1</v>
      </c>
      <c r="AM23" s="38" t="s">
        <v>98</v>
      </c>
    </row>
    <row r="24" spans="1:39" s="31" customFormat="1" ht="18" customHeight="1">
      <c r="A24" s="44">
        <v>17</v>
      </c>
      <c r="B24" s="45"/>
      <c r="C24" s="46"/>
      <c r="D24" s="46"/>
      <c r="E24" s="46"/>
      <c r="F24" s="47"/>
      <c r="G24" s="48"/>
      <c r="H24" s="49"/>
      <c r="I24" s="50"/>
      <c r="J24" s="51"/>
      <c r="K24" s="52"/>
      <c r="L24" s="48"/>
      <c r="M24" s="49"/>
      <c r="N24" s="50"/>
      <c r="O24" s="51"/>
      <c r="P24" s="53"/>
      <c r="Q24" s="48"/>
      <c r="R24" s="49"/>
      <c r="S24" s="50"/>
      <c r="T24" s="51"/>
      <c r="U24" s="53"/>
      <c r="V24" s="54"/>
      <c r="W24" s="55" t="str">
        <f t="shared" si="4"/>
        <v/>
      </c>
      <c r="X24" s="55" t="str">
        <f t="shared" si="5"/>
        <v/>
      </c>
      <c r="Y24" s="55" t="str">
        <f t="shared" si="6"/>
        <v/>
      </c>
      <c r="AA24" s="56" t="s">
        <v>132</v>
      </c>
      <c r="AB24" s="57">
        <f t="shared" si="0"/>
        <v>0</v>
      </c>
      <c r="AC24" s="58">
        <f t="shared" si="0"/>
        <v>0</v>
      </c>
      <c r="AD24" s="42"/>
      <c r="AJ24" s="38" t="s">
        <v>98</v>
      </c>
      <c r="AK24" s="38" t="s">
        <v>98</v>
      </c>
      <c r="AL24" s="38">
        <v>2</v>
      </c>
      <c r="AM24" s="38" t="s">
        <v>98</v>
      </c>
    </row>
    <row r="25" spans="1:39" s="31" customFormat="1" ht="18" customHeight="1">
      <c r="A25" s="44">
        <v>18</v>
      </c>
      <c r="B25" s="45"/>
      <c r="C25" s="46"/>
      <c r="D25" s="46"/>
      <c r="E25" s="46"/>
      <c r="F25" s="47"/>
      <c r="G25" s="48"/>
      <c r="H25" s="49"/>
      <c r="I25" s="50"/>
      <c r="J25" s="51"/>
      <c r="K25" s="52"/>
      <c r="L25" s="48"/>
      <c r="M25" s="49"/>
      <c r="N25" s="50"/>
      <c r="O25" s="51"/>
      <c r="P25" s="53"/>
      <c r="Q25" s="48"/>
      <c r="R25" s="49"/>
      <c r="S25" s="50"/>
      <c r="T25" s="51"/>
      <c r="U25" s="53"/>
      <c r="V25" s="54"/>
      <c r="W25" s="55" t="str">
        <f t="shared" si="4"/>
        <v/>
      </c>
      <c r="X25" s="55" t="str">
        <f t="shared" si="5"/>
        <v/>
      </c>
      <c r="Y25" s="55" t="str">
        <f t="shared" si="6"/>
        <v/>
      </c>
      <c r="AA25" s="56" t="s">
        <v>133</v>
      </c>
      <c r="AB25" s="57">
        <f t="shared" si="0"/>
        <v>0</v>
      </c>
      <c r="AC25" s="58">
        <f t="shared" si="0"/>
        <v>0</v>
      </c>
      <c r="AJ25" s="38" t="s">
        <v>98</v>
      </c>
      <c r="AK25" s="38" t="s">
        <v>98</v>
      </c>
      <c r="AL25" s="38">
        <v>3</v>
      </c>
      <c r="AM25" s="38" t="s">
        <v>98</v>
      </c>
    </row>
    <row r="26" spans="1:39" s="31" customFormat="1" ht="18" customHeight="1" thickBot="1">
      <c r="A26" s="44">
        <v>19</v>
      </c>
      <c r="B26" s="45"/>
      <c r="C26" s="46"/>
      <c r="D26" s="46"/>
      <c r="E26" s="46"/>
      <c r="F26" s="47"/>
      <c r="G26" s="48"/>
      <c r="H26" s="49"/>
      <c r="I26" s="50"/>
      <c r="J26" s="51"/>
      <c r="K26" s="52"/>
      <c r="L26" s="48"/>
      <c r="M26" s="49"/>
      <c r="N26" s="50"/>
      <c r="O26" s="51"/>
      <c r="P26" s="53"/>
      <c r="Q26" s="48"/>
      <c r="R26" s="49"/>
      <c r="S26" s="50"/>
      <c r="T26" s="51"/>
      <c r="U26" s="53"/>
      <c r="V26" s="54"/>
      <c r="W26" s="55" t="str">
        <f t="shared" si="4"/>
        <v/>
      </c>
      <c r="X26" s="55" t="str">
        <f t="shared" si="5"/>
        <v/>
      </c>
      <c r="Y26" s="55" t="str">
        <f t="shared" si="6"/>
        <v/>
      </c>
      <c r="AA26" s="61" t="s">
        <v>134</v>
      </c>
      <c r="AB26" s="62">
        <f t="shared" si="0"/>
        <v>0</v>
      </c>
      <c r="AC26" s="63">
        <f t="shared" si="0"/>
        <v>0</v>
      </c>
      <c r="AJ26" s="38" t="s">
        <v>108</v>
      </c>
      <c r="AK26" s="38" t="s">
        <v>108</v>
      </c>
      <c r="AL26" s="38"/>
      <c r="AM26" s="38" t="s">
        <v>108</v>
      </c>
    </row>
    <row r="27" spans="1:39" s="31" customFormat="1" ht="18" customHeight="1">
      <c r="A27" s="44">
        <v>20</v>
      </c>
      <c r="B27" s="45"/>
      <c r="C27" s="46"/>
      <c r="D27" s="46"/>
      <c r="E27" s="46"/>
      <c r="F27" s="47"/>
      <c r="G27" s="48"/>
      <c r="H27" s="49"/>
      <c r="I27" s="50"/>
      <c r="J27" s="51"/>
      <c r="K27" s="52"/>
      <c r="L27" s="48"/>
      <c r="M27" s="49"/>
      <c r="N27" s="50"/>
      <c r="O27" s="51"/>
      <c r="P27" s="53"/>
      <c r="Q27" s="48"/>
      <c r="R27" s="49"/>
      <c r="S27" s="50"/>
      <c r="T27" s="51"/>
      <c r="U27" s="53"/>
      <c r="V27" s="54"/>
      <c r="W27" s="55" t="str">
        <f t="shared" si="4"/>
        <v/>
      </c>
      <c r="X27" s="55" t="str">
        <f t="shared" si="5"/>
        <v/>
      </c>
      <c r="Y27" s="55" t="str">
        <f t="shared" si="6"/>
        <v/>
      </c>
      <c r="AA27" s="64" t="s">
        <v>135</v>
      </c>
      <c r="AB27" s="40">
        <f t="shared" si="0"/>
        <v>0</v>
      </c>
      <c r="AC27" s="41">
        <f t="shared" si="0"/>
        <v>0</v>
      </c>
      <c r="AJ27" s="38" t="s">
        <v>136</v>
      </c>
      <c r="AK27" s="38" t="s">
        <v>136</v>
      </c>
      <c r="AL27" s="38"/>
      <c r="AM27" s="38" t="s">
        <v>136</v>
      </c>
    </row>
    <row r="28" spans="1:39" s="31" customFormat="1" ht="18" customHeight="1">
      <c r="A28" s="44">
        <v>21</v>
      </c>
      <c r="B28" s="45"/>
      <c r="C28" s="46"/>
      <c r="D28" s="46"/>
      <c r="E28" s="46"/>
      <c r="F28" s="47"/>
      <c r="G28" s="48"/>
      <c r="H28" s="49"/>
      <c r="I28" s="50"/>
      <c r="J28" s="51"/>
      <c r="K28" s="52"/>
      <c r="L28" s="48"/>
      <c r="M28" s="49"/>
      <c r="N28" s="50"/>
      <c r="O28" s="51"/>
      <c r="P28" s="53"/>
      <c r="Q28" s="48"/>
      <c r="R28" s="49"/>
      <c r="S28" s="50"/>
      <c r="T28" s="51"/>
      <c r="U28" s="53"/>
      <c r="V28" s="54"/>
      <c r="W28" s="55" t="str">
        <f t="shared" si="4"/>
        <v/>
      </c>
      <c r="X28" s="55" t="str">
        <f t="shared" si="5"/>
        <v/>
      </c>
      <c r="Y28" s="55" t="str">
        <f t="shared" si="6"/>
        <v/>
      </c>
      <c r="AA28" s="56" t="s">
        <v>137</v>
      </c>
      <c r="AB28" s="57">
        <f t="shared" si="0"/>
        <v>0</v>
      </c>
      <c r="AC28" s="58">
        <f t="shared" si="0"/>
        <v>0</v>
      </c>
    </row>
    <row r="29" spans="1:39" s="31" customFormat="1" ht="18" customHeight="1" thickBot="1">
      <c r="A29" s="44">
        <v>22</v>
      </c>
      <c r="B29" s="45"/>
      <c r="C29" s="46"/>
      <c r="D29" s="46"/>
      <c r="E29" s="46"/>
      <c r="F29" s="47"/>
      <c r="G29" s="48"/>
      <c r="H29" s="49"/>
      <c r="I29" s="50"/>
      <c r="J29" s="51"/>
      <c r="K29" s="52"/>
      <c r="L29" s="48"/>
      <c r="M29" s="49"/>
      <c r="N29" s="50"/>
      <c r="O29" s="51"/>
      <c r="P29" s="53"/>
      <c r="Q29" s="48"/>
      <c r="R29" s="49"/>
      <c r="S29" s="50"/>
      <c r="T29" s="51"/>
      <c r="U29" s="53"/>
      <c r="V29" s="54"/>
      <c r="W29" s="55" t="str">
        <f t="shared" si="4"/>
        <v/>
      </c>
      <c r="X29" s="55" t="str">
        <f t="shared" si="5"/>
        <v/>
      </c>
      <c r="Y29" s="55" t="str">
        <f t="shared" si="6"/>
        <v/>
      </c>
      <c r="AA29" s="61" t="s">
        <v>138</v>
      </c>
      <c r="AB29" s="62">
        <f t="shared" si="0"/>
        <v>0</v>
      </c>
      <c r="AC29" s="63">
        <f t="shared" si="0"/>
        <v>0</v>
      </c>
    </row>
    <row r="30" spans="1:39" s="31" customFormat="1" ht="18" customHeight="1">
      <c r="A30" s="44">
        <v>23</v>
      </c>
      <c r="B30" s="45"/>
      <c r="C30" s="46"/>
      <c r="D30" s="46"/>
      <c r="E30" s="46"/>
      <c r="F30" s="47"/>
      <c r="G30" s="48"/>
      <c r="H30" s="49"/>
      <c r="I30" s="50"/>
      <c r="J30" s="51"/>
      <c r="K30" s="52"/>
      <c r="L30" s="48"/>
      <c r="M30" s="49"/>
      <c r="N30" s="50"/>
      <c r="O30" s="51"/>
      <c r="P30" s="53"/>
      <c r="Q30" s="48"/>
      <c r="R30" s="49"/>
      <c r="S30" s="50"/>
      <c r="T30" s="51"/>
      <c r="U30" s="53"/>
      <c r="V30" s="54"/>
      <c r="W30" s="55" t="str">
        <f t="shared" si="4"/>
        <v/>
      </c>
      <c r="X30" s="55" t="str">
        <f t="shared" si="5"/>
        <v/>
      </c>
      <c r="Y30" s="55" t="str">
        <f t="shared" si="6"/>
        <v/>
      </c>
    </row>
    <row r="31" spans="1:39" s="31" customFormat="1" ht="18" customHeight="1">
      <c r="A31" s="44">
        <v>24</v>
      </c>
      <c r="B31" s="45"/>
      <c r="C31" s="46"/>
      <c r="D31" s="46"/>
      <c r="E31" s="46"/>
      <c r="F31" s="47"/>
      <c r="G31" s="48"/>
      <c r="H31" s="49"/>
      <c r="I31" s="50"/>
      <c r="J31" s="51"/>
      <c r="K31" s="52"/>
      <c r="L31" s="48"/>
      <c r="M31" s="49"/>
      <c r="N31" s="50"/>
      <c r="O31" s="51"/>
      <c r="P31" s="53"/>
      <c r="Q31" s="48"/>
      <c r="R31" s="49"/>
      <c r="S31" s="50"/>
      <c r="T31" s="51"/>
      <c r="U31" s="53"/>
      <c r="V31" s="54"/>
      <c r="W31" s="55" t="str">
        <f t="shared" si="4"/>
        <v/>
      </c>
      <c r="X31" s="55" t="str">
        <f t="shared" si="5"/>
        <v/>
      </c>
      <c r="Y31" s="55" t="str">
        <f t="shared" si="6"/>
        <v/>
      </c>
    </row>
    <row r="32" spans="1:39" s="31" customFormat="1" ht="18" customHeight="1">
      <c r="A32" s="44">
        <v>25</v>
      </c>
      <c r="B32" s="45"/>
      <c r="C32" s="46"/>
      <c r="D32" s="46"/>
      <c r="E32" s="46"/>
      <c r="F32" s="47"/>
      <c r="G32" s="48"/>
      <c r="H32" s="49"/>
      <c r="I32" s="50"/>
      <c r="J32" s="51"/>
      <c r="K32" s="52"/>
      <c r="L32" s="48"/>
      <c r="M32" s="49"/>
      <c r="N32" s="50"/>
      <c r="O32" s="51"/>
      <c r="P32" s="53"/>
      <c r="Q32" s="48"/>
      <c r="R32" s="49"/>
      <c r="S32" s="50"/>
      <c r="T32" s="51"/>
      <c r="U32" s="53"/>
      <c r="V32" s="54"/>
      <c r="W32" s="55" t="str">
        <f t="shared" si="4"/>
        <v/>
      </c>
      <c r="X32" s="55" t="str">
        <f t="shared" si="5"/>
        <v/>
      </c>
      <c r="Y32" s="55" t="str">
        <f t="shared" si="6"/>
        <v/>
      </c>
    </row>
    <row r="33" spans="1:25" s="31" customFormat="1" ht="18" customHeight="1">
      <c r="A33" s="44">
        <v>26</v>
      </c>
      <c r="B33" s="45"/>
      <c r="C33" s="46"/>
      <c r="D33" s="46"/>
      <c r="E33" s="46"/>
      <c r="F33" s="47"/>
      <c r="G33" s="48"/>
      <c r="H33" s="49"/>
      <c r="I33" s="50"/>
      <c r="J33" s="51"/>
      <c r="K33" s="52"/>
      <c r="L33" s="48"/>
      <c r="M33" s="49"/>
      <c r="N33" s="50"/>
      <c r="O33" s="51"/>
      <c r="P33" s="53"/>
      <c r="Q33" s="48"/>
      <c r="R33" s="49"/>
      <c r="S33" s="50"/>
      <c r="T33" s="51"/>
      <c r="U33" s="53"/>
      <c r="V33" s="54"/>
      <c r="W33" s="55" t="str">
        <f t="shared" si="4"/>
        <v/>
      </c>
      <c r="X33" s="55" t="str">
        <f t="shared" si="5"/>
        <v/>
      </c>
      <c r="Y33" s="55" t="str">
        <f t="shared" si="6"/>
        <v/>
      </c>
    </row>
    <row r="34" spans="1:25" s="31" customFormat="1" ht="18" customHeight="1">
      <c r="A34" s="44">
        <v>27</v>
      </c>
      <c r="B34" s="45"/>
      <c r="C34" s="46"/>
      <c r="D34" s="46"/>
      <c r="E34" s="46"/>
      <c r="F34" s="47"/>
      <c r="G34" s="48"/>
      <c r="H34" s="49"/>
      <c r="I34" s="50"/>
      <c r="J34" s="51"/>
      <c r="K34" s="52"/>
      <c r="L34" s="48"/>
      <c r="M34" s="49"/>
      <c r="N34" s="50"/>
      <c r="O34" s="51"/>
      <c r="P34" s="53"/>
      <c r="Q34" s="48"/>
      <c r="R34" s="49"/>
      <c r="S34" s="50"/>
      <c r="T34" s="51"/>
      <c r="U34" s="53"/>
      <c r="V34" s="54"/>
      <c r="W34" s="55" t="str">
        <f t="shared" si="4"/>
        <v/>
      </c>
      <c r="X34" s="55" t="str">
        <f t="shared" si="5"/>
        <v/>
      </c>
      <c r="Y34" s="55" t="str">
        <f t="shared" si="6"/>
        <v/>
      </c>
    </row>
    <row r="35" spans="1:25" s="31" customFormat="1" ht="18" customHeight="1">
      <c r="A35" s="44">
        <v>28</v>
      </c>
      <c r="B35" s="45"/>
      <c r="C35" s="46"/>
      <c r="D35" s="46"/>
      <c r="E35" s="46"/>
      <c r="F35" s="47"/>
      <c r="G35" s="48"/>
      <c r="H35" s="49"/>
      <c r="I35" s="50"/>
      <c r="J35" s="51"/>
      <c r="K35" s="52"/>
      <c r="L35" s="48"/>
      <c r="M35" s="49"/>
      <c r="N35" s="50"/>
      <c r="O35" s="51"/>
      <c r="P35" s="53"/>
      <c r="Q35" s="48"/>
      <c r="R35" s="49"/>
      <c r="S35" s="50"/>
      <c r="T35" s="51"/>
      <c r="U35" s="53"/>
      <c r="V35" s="54"/>
      <c r="W35" s="55" t="str">
        <f t="shared" si="4"/>
        <v/>
      </c>
      <c r="X35" s="55" t="str">
        <f t="shared" si="5"/>
        <v/>
      </c>
      <c r="Y35" s="55" t="str">
        <f t="shared" si="6"/>
        <v/>
      </c>
    </row>
    <row r="36" spans="1:25" s="31" customFormat="1" ht="18" customHeight="1">
      <c r="A36" s="44">
        <v>29</v>
      </c>
      <c r="B36" s="45"/>
      <c r="C36" s="46"/>
      <c r="D36" s="46"/>
      <c r="E36" s="46"/>
      <c r="F36" s="47"/>
      <c r="G36" s="48"/>
      <c r="H36" s="49"/>
      <c r="I36" s="50"/>
      <c r="J36" s="51"/>
      <c r="K36" s="52"/>
      <c r="L36" s="48"/>
      <c r="M36" s="49"/>
      <c r="N36" s="50"/>
      <c r="O36" s="51"/>
      <c r="P36" s="53"/>
      <c r="Q36" s="48"/>
      <c r="R36" s="49"/>
      <c r="S36" s="50"/>
      <c r="T36" s="51"/>
      <c r="U36" s="53"/>
      <c r="V36" s="54"/>
      <c r="W36" s="55" t="str">
        <f t="shared" si="4"/>
        <v/>
      </c>
      <c r="X36" s="55" t="str">
        <f t="shared" si="5"/>
        <v/>
      </c>
      <c r="Y36" s="55" t="str">
        <f t="shared" si="6"/>
        <v/>
      </c>
    </row>
    <row r="37" spans="1:25" s="31" customFormat="1" ht="18" customHeight="1">
      <c r="A37" s="44">
        <v>30</v>
      </c>
      <c r="B37" s="45"/>
      <c r="C37" s="46"/>
      <c r="D37" s="46"/>
      <c r="E37" s="46"/>
      <c r="F37" s="47"/>
      <c r="G37" s="48"/>
      <c r="H37" s="49"/>
      <c r="I37" s="50"/>
      <c r="J37" s="51"/>
      <c r="K37" s="52"/>
      <c r="L37" s="48"/>
      <c r="M37" s="49"/>
      <c r="N37" s="50"/>
      <c r="O37" s="51"/>
      <c r="P37" s="53"/>
      <c r="Q37" s="48"/>
      <c r="R37" s="49"/>
      <c r="S37" s="50"/>
      <c r="T37" s="51"/>
      <c r="U37" s="53"/>
      <c r="V37" s="54"/>
      <c r="W37" s="55" t="str">
        <f t="shared" si="4"/>
        <v/>
      </c>
      <c r="X37" s="55" t="str">
        <f t="shared" si="5"/>
        <v/>
      </c>
      <c r="Y37" s="55" t="str">
        <f t="shared" si="6"/>
        <v/>
      </c>
    </row>
    <row r="38" spans="1:25" s="31" customFormat="1" ht="18" customHeight="1">
      <c r="A38" s="44">
        <v>31</v>
      </c>
      <c r="B38" s="45"/>
      <c r="C38" s="46"/>
      <c r="D38" s="46"/>
      <c r="E38" s="46"/>
      <c r="F38" s="47"/>
      <c r="G38" s="48"/>
      <c r="H38" s="49"/>
      <c r="I38" s="50"/>
      <c r="J38" s="51"/>
      <c r="K38" s="52"/>
      <c r="L38" s="48"/>
      <c r="M38" s="49"/>
      <c r="N38" s="50"/>
      <c r="O38" s="51"/>
      <c r="P38" s="53"/>
      <c r="Q38" s="48"/>
      <c r="R38" s="49"/>
      <c r="S38" s="50"/>
      <c r="T38" s="51"/>
      <c r="U38" s="53"/>
      <c r="V38" s="54"/>
      <c r="W38" s="55" t="str">
        <f t="shared" si="4"/>
        <v/>
      </c>
      <c r="X38" s="55" t="str">
        <f t="shared" si="5"/>
        <v/>
      </c>
      <c r="Y38" s="55" t="str">
        <f t="shared" si="6"/>
        <v/>
      </c>
    </row>
    <row r="39" spans="1:25" s="31" customFormat="1" ht="18" customHeight="1">
      <c r="A39" s="44">
        <v>32</v>
      </c>
      <c r="B39" s="45"/>
      <c r="C39" s="46"/>
      <c r="D39" s="46"/>
      <c r="E39" s="46"/>
      <c r="F39" s="47"/>
      <c r="G39" s="48"/>
      <c r="H39" s="49"/>
      <c r="I39" s="50"/>
      <c r="J39" s="51"/>
      <c r="K39" s="52"/>
      <c r="L39" s="48"/>
      <c r="M39" s="49"/>
      <c r="N39" s="50"/>
      <c r="O39" s="51"/>
      <c r="P39" s="53"/>
      <c r="Q39" s="48"/>
      <c r="R39" s="49"/>
      <c r="S39" s="50"/>
      <c r="T39" s="51"/>
      <c r="U39" s="53"/>
      <c r="V39" s="54"/>
      <c r="W39" s="55" t="str">
        <f t="shared" si="4"/>
        <v/>
      </c>
      <c r="X39" s="55" t="str">
        <f t="shared" si="5"/>
        <v/>
      </c>
      <c r="Y39" s="55" t="str">
        <f t="shared" si="6"/>
        <v/>
      </c>
    </row>
    <row r="40" spans="1:25" s="31" customFormat="1" ht="18" customHeight="1">
      <c r="A40" s="44">
        <v>33</v>
      </c>
      <c r="B40" s="45"/>
      <c r="C40" s="46"/>
      <c r="D40" s="46"/>
      <c r="E40" s="46"/>
      <c r="F40" s="47"/>
      <c r="G40" s="48"/>
      <c r="H40" s="49"/>
      <c r="I40" s="50"/>
      <c r="J40" s="51"/>
      <c r="K40" s="52"/>
      <c r="L40" s="48"/>
      <c r="M40" s="49"/>
      <c r="N40" s="50"/>
      <c r="O40" s="51"/>
      <c r="P40" s="53"/>
      <c r="Q40" s="48"/>
      <c r="R40" s="49"/>
      <c r="S40" s="50"/>
      <c r="T40" s="51"/>
      <c r="U40" s="53"/>
      <c r="V40" s="54"/>
      <c r="W40" s="55" t="str">
        <f t="shared" si="4"/>
        <v/>
      </c>
      <c r="X40" s="55" t="str">
        <f t="shared" si="5"/>
        <v/>
      </c>
      <c r="Y40" s="55" t="str">
        <f t="shared" si="6"/>
        <v/>
      </c>
    </row>
    <row r="41" spans="1:25" s="31" customFormat="1" ht="18" customHeight="1">
      <c r="A41" s="44">
        <v>34</v>
      </c>
      <c r="B41" s="45"/>
      <c r="C41" s="46"/>
      <c r="D41" s="46"/>
      <c r="E41" s="46"/>
      <c r="F41" s="47"/>
      <c r="G41" s="48"/>
      <c r="H41" s="49"/>
      <c r="I41" s="50"/>
      <c r="J41" s="51"/>
      <c r="K41" s="52"/>
      <c r="L41" s="48"/>
      <c r="M41" s="49"/>
      <c r="N41" s="50"/>
      <c r="O41" s="51"/>
      <c r="P41" s="53"/>
      <c r="Q41" s="48"/>
      <c r="R41" s="49"/>
      <c r="S41" s="50"/>
      <c r="T41" s="51"/>
      <c r="U41" s="53"/>
      <c r="V41" s="54"/>
      <c r="W41" s="55" t="str">
        <f t="shared" si="4"/>
        <v/>
      </c>
      <c r="X41" s="55" t="str">
        <f t="shared" si="5"/>
        <v/>
      </c>
      <c r="Y41" s="55" t="str">
        <f t="shared" si="6"/>
        <v/>
      </c>
    </row>
    <row r="42" spans="1:25" s="31" customFormat="1" ht="18" customHeight="1">
      <c r="A42" s="44">
        <v>35</v>
      </c>
      <c r="B42" s="45"/>
      <c r="C42" s="46"/>
      <c r="D42" s="46"/>
      <c r="E42" s="46"/>
      <c r="F42" s="47"/>
      <c r="G42" s="48"/>
      <c r="H42" s="49"/>
      <c r="I42" s="50"/>
      <c r="J42" s="51"/>
      <c r="K42" s="52"/>
      <c r="L42" s="48"/>
      <c r="M42" s="49"/>
      <c r="N42" s="50"/>
      <c r="O42" s="51"/>
      <c r="P42" s="53"/>
      <c r="Q42" s="48"/>
      <c r="R42" s="49"/>
      <c r="S42" s="50"/>
      <c r="T42" s="51"/>
      <c r="U42" s="53"/>
      <c r="V42" s="54"/>
      <c r="W42" s="55" t="str">
        <f t="shared" si="4"/>
        <v/>
      </c>
      <c r="X42" s="55" t="str">
        <f t="shared" si="5"/>
        <v/>
      </c>
      <c r="Y42" s="55" t="str">
        <f t="shared" si="6"/>
        <v/>
      </c>
    </row>
    <row r="43" spans="1:25" s="31" customFormat="1" ht="18" customHeight="1">
      <c r="A43" s="44">
        <v>36</v>
      </c>
      <c r="B43" s="45"/>
      <c r="C43" s="46"/>
      <c r="D43" s="46"/>
      <c r="E43" s="46"/>
      <c r="F43" s="47"/>
      <c r="G43" s="48"/>
      <c r="H43" s="49"/>
      <c r="I43" s="50"/>
      <c r="J43" s="51"/>
      <c r="K43" s="52"/>
      <c r="L43" s="48"/>
      <c r="M43" s="49"/>
      <c r="N43" s="50"/>
      <c r="O43" s="51"/>
      <c r="P43" s="53"/>
      <c r="Q43" s="48"/>
      <c r="R43" s="49"/>
      <c r="S43" s="50"/>
      <c r="T43" s="51"/>
      <c r="U43" s="53"/>
      <c r="V43" s="54"/>
      <c r="W43" s="55" t="str">
        <f t="shared" si="4"/>
        <v/>
      </c>
      <c r="X43" s="55" t="str">
        <f t="shared" si="5"/>
        <v/>
      </c>
      <c r="Y43" s="55" t="str">
        <f t="shared" si="6"/>
        <v/>
      </c>
    </row>
    <row r="44" spans="1:25" s="31" customFormat="1" ht="18" customHeight="1">
      <c r="A44" s="44">
        <v>37</v>
      </c>
      <c r="B44" s="45"/>
      <c r="C44" s="46"/>
      <c r="D44" s="46"/>
      <c r="E44" s="46"/>
      <c r="F44" s="47"/>
      <c r="G44" s="48"/>
      <c r="H44" s="49"/>
      <c r="I44" s="50"/>
      <c r="J44" s="51"/>
      <c r="K44" s="52"/>
      <c r="L44" s="48"/>
      <c r="M44" s="49"/>
      <c r="N44" s="50"/>
      <c r="O44" s="51"/>
      <c r="P44" s="53"/>
      <c r="Q44" s="48"/>
      <c r="R44" s="49"/>
      <c r="S44" s="50"/>
      <c r="T44" s="51"/>
      <c r="U44" s="53"/>
      <c r="V44" s="54"/>
      <c r="W44" s="55" t="str">
        <f t="shared" si="4"/>
        <v/>
      </c>
      <c r="X44" s="55" t="str">
        <f t="shared" si="5"/>
        <v/>
      </c>
      <c r="Y44" s="55" t="str">
        <f t="shared" si="6"/>
        <v/>
      </c>
    </row>
    <row r="45" spans="1:25" s="31" customFormat="1" ht="18" customHeight="1">
      <c r="A45" s="44">
        <v>38</v>
      </c>
      <c r="B45" s="45"/>
      <c r="C45" s="46"/>
      <c r="D45" s="46"/>
      <c r="E45" s="46"/>
      <c r="F45" s="47"/>
      <c r="G45" s="48"/>
      <c r="H45" s="49"/>
      <c r="I45" s="50"/>
      <c r="J45" s="51"/>
      <c r="K45" s="52"/>
      <c r="L45" s="48"/>
      <c r="M45" s="49"/>
      <c r="N45" s="50"/>
      <c r="O45" s="51"/>
      <c r="P45" s="53"/>
      <c r="Q45" s="48"/>
      <c r="R45" s="49"/>
      <c r="S45" s="50"/>
      <c r="T45" s="51"/>
      <c r="U45" s="53"/>
      <c r="V45" s="54"/>
      <c r="W45" s="55" t="str">
        <f t="shared" si="4"/>
        <v/>
      </c>
      <c r="X45" s="55" t="str">
        <f t="shared" si="5"/>
        <v/>
      </c>
      <c r="Y45" s="55" t="str">
        <f t="shared" si="6"/>
        <v/>
      </c>
    </row>
    <row r="46" spans="1:25" s="31" customFormat="1" ht="18" customHeight="1">
      <c r="A46" s="44">
        <v>39</v>
      </c>
      <c r="B46" s="45"/>
      <c r="C46" s="46"/>
      <c r="D46" s="46"/>
      <c r="E46" s="46"/>
      <c r="F46" s="47"/>
      <c r="G46" s="48"/>
      <c r="H46" s="49"/>
      <c r="I46" s="50"/>
      <c r="J46" s="51"/>
      <c r="K46" s="52"/>
      <c r="L46" s="48"/>
      <c r="M46" s="49"/>
      <c r="N46" s="50"/>
      <c r="O46" s="51"/>
      <c r="P46" s="53"/>
      <c r="Q46" s="48"/>
      <c r="R46" s="49"/>
      <c r="S46" s="50"/>
      <c r="T46" s="51"/>
      <c r="U46" s="53"/>
      <c r="V46" s="54"/>
      <c r="W46" s="55" t="str">
        <f t="shared" si="4"/>
        <v/>
      </c>
      <c r="X46" s="55" t="str">
        <f t="shared" si="5"/>
        <v/>
      </c>
      <c r="Y46" s="55" t="str">
        <f t="shared" si="6"/>
        <v/>
      </c>
    </row>
    <row r="47" spans="1:25" s="31" customFormat="1" ht="18" customHeight="1">
      <c r="A47" s="44">
        <v>40</v>
      </c>
      <c r="B47" s="45"/>
      <c r="C47" s="46"/>
      <c r="D47" s="46"/>
      <c r="E47" s="46"/>
      <c r="F47" s="47"/>
      <c r="G47" s="48"/>
      <c r="H47" s="49"/>
      <c r="I47" s="50"/>
      <c r="J47" s="51"/>
      <c r="K47" s="52"/>
      <c r="L47" s="48"/>
      <c r="M47" s="49"/>
      <c r="N47" s="50"/>
      <c r="O47" s="51"/>
      <c r="P47" s="53"/>
      <c r="Q47" s="48"/>
      <c r="R47" s="49"/>
      <c r="S47" s="50"/>
      <c r="T47" s="51"/>
      <c r="U47" s="53"/>
      <c r="V47" s="54"/>
      <c r="W47" s="55" t="str">
        <f t="shared" si="4"/>
        <v/>
      </c>
      <c r="X47" s="55" t="str">
        <f t="shared" si="5"/>
        <v/>
      </c>
      <c r="Y47" s="55" t="str">
        <f t="shared" si="6"/>
        <v/>
      </c>
    </row>
    <row r="48" spans="1:25" s="31" customFormat="1" ht="18" customHeight="1">
      <c r="A48" s="44">
        <v>41</v>
      </c>
      <c r="B48" s="45"/>
      <c r="C48" s="46"/>
      <c r="D48" s="46"/>
      <c r="E48" s="46"/>
      <c r="F48" s="47"/>
      <c r="G48" s="48"/>
      <c r="H48" s="49"/>
      <c r="I48" s="50"/>
      <c r="J48" s="51"/>
      <c r="K48" s="52"/>
      <c r="L48" s="48"/>
      <c r="M48" s="49"/>
      <c r="N48" s="50"/>
      <c r="O48" s="51"/>
      <c r="P48" s="53"/>
      <c r="Q48" s="48"/>
      <c r="R48" s="49"/>
      <c r="S48" s="50"/>
      <c r="T48" s="51"/>
      <c r="U48" s="53"/>
      <c r="V48" s="54"/>
      <c r="W48" s="55" t="str">
        <f t="shared" si="4"/>
        <v/>
      </c>
      <c r="X48" s="55" t="str">
        <f t="shared" si="5"/>
        <v/>
      </c>
      <c r="Y48" s="55" t="str">
        <f t="shared" si="6"/>
        <v/>
      </c>
    </row>
    <row r="49" spans="1:25" s="31" customFormat="1" ht="18" customHeight="1">
      <c r="A49" s="44">
        <v>42</v>
      </c>
      <c r="B49" s="45"/>
      <c r="C49" s="46"/>
      <c r="D49" s="46"/>
      <c r="E49" s="46"/>
      <c r="F49" s="47"/>
      <c r="G49" s="48"/>
      <c r="H49" s="49"/>
      <c r="I49" s="50"/>
      <c r="J49" s="51"/>
      <c r="K49" s="52"/>
      <c r="L49" s="48"/>
      <c r="M49" s="49"/>
      <c r="N49" s="50"/>
      <c r="O49" s="51"/>
      <c r="P49" s="53"/>
      <c r="Q49" s="48"/>
      <c r="R49" s="49"/>
      <c r="S49" s="50"/>
      <c r="T49" s="51"/>
      <c r="U49" s="53"/>
      <c r="V49" s="54"/>
      <c r="W49" s="55" t="str">
        <f t="shared" si="4"/>
        <v/>
      </c>
      <c r="X49" s="55" t="str">
        <f t="shared" si="5"/>
        <v/>
      </c>
      <c r="Y49" s="55" t="str">
        <f t="shared" si="6"/>
        <v/>
      </c>
    </row>
    <row r="50" spans="1:25" s="31" customFormat="1" ht="18" customHeight="1">
      <c r="A50" s="44">
        <v>43</v>
      </c>
      <c r="B50" s="45"/>
      <c r="C50" s="46"/>
      <c r="D50" s="46"/>
      <c r="E50" s="46"/>
      <c r="F50" s="47"/>
      <c r="G50" s="48"/>
      <c r="H50" s="49"/>
      <c r="I50" s="50"/>
      <c r="J50" s="51"/>
      <c r="K50" s="52"/>
      <c r="L50" s="48"/>
      <c r="M50" s="49"/>
      <c r="N50" s="50"/>
      <c r="O50" s="51"/>
      <c r="P50" s="53"/>
      <c r="Q50" s="48"/>
      <c r="R50" s="49"/>
      <c r="S50" s="50"/>
      <c r="T50" s="51"/>
      <c r="U50" s="53"/>
      <c r="V50" s="54"/>
      <c r="W50" s="55" t="str">
        <f t="shared" si="4"/>
        <v/>
      </c>
      <c r="X50" s="55" t="str">
        <f t="shared" si="5"/>
        <v/>
      </c>
      <c r="Y50" s="55" t="str">
        <f t="shared" si="6"/>
        <v/>
      </c>
    </row>
    <row r="51" spans="1:25" s="31" customFormat="1" ht="18" customHeight="1">
      <c r="A51" s="44">
        <v>44</v>
      </c>
      <c r="B51" s="45"/>
      <c r="C51" s="46"/>
      <c r="D51" s="46"/>
      <c r="E51" s="46"/>
      <c r="F51" s="47"/>
      <c r="G51" s="48"/>
      <c r="H51" s="49"/>
      <c r="I51" s="50"/>
      <c r="J51" s="51"/>
      <c r="K51" s="52"/>
      <c r="L51" s="48"/>
      <c r="M51" s="49"/>
      <c r="N51" s="50"/>
      <c r="O51" s="51"/>
      <c r="P51" s="53"/>
      <c r="Q51" s="48"/>
      <c r="R51" s="49"/>
      <c r="S51" s="50"/>
      <c r="T51" s="51"/>
      <c r="U51" s="53"/>
      <c r="V51" s="54"/>
      <c r="W51" s="55" t="str">
        <f t="shared" si="4"/>
        <v/>
      </c>
      <c r="X51" s="55" t="str">
        <f t="shared" si="5"/>
        <v/>
      </c>
      <c r="Y51" s="55" t="str">
        <f t="shared" si="6"/>
        <v/>
      </c>
    </row>
    <row r="52" spans="1:25" s="31" customFormat="1" ht="18" customHeight="1">
      <c r="A52" s="44">
        <v>45</v>
      </c>
      <c r="B52" s="45"/>
      <c r="C52" s="46"/>
      <c r="D52" s="46"/>
      <c r="E52" s="46"/>
      <c r="F52" s="47"/>
      <c r="G52" s="48"/>
      <c r="H52" s="49"/>
      <c r="I52" s="50"/>
      <c r="J52" s="51"/>
      <c r="K52" s="52"/>
      <c r="L52" s="48"/>
      <c r="M52" s="49"/>
      <c r="N52" s="50"/>
      <c r="O52" s="51"/>
      <c r="P52" s="53"/>
      <c r="Q52" s="48"/>
      <c r="R52" s="49"/>
      <c r="S52" s="50"/>
      <c r="T52" s="51"/>
      <c r="U52" s="53"/>
      <c r="V52" s="54"/>
      <c r="W52" s="55" t="str">
        <f t="shared" si="4"/>
        <v/>
      </c>
      <c r="X52" s="55" t="str">
        <f t="shared" si="5"/>
        <v/>
      </c>
      <c r="Y52" s="55" t="str">
        <f t="shared" si="6"/>
        <v/>
      </c>
    </row>
    <row r="53" spans="1:25" s="31" customFormat="1" ht="18" customHeight="1">
      <c r="A53" s="44">
        <v>46</v>
      </c>
      <c r="B53" s="45"/>
      <c r="C53" s="46"/>
      <c r="D53" s="46"/>
      <c r="E53" s="46"/>
      <c r="F53" s="47"/>
      <c r="G53" s="48"/>
      <c r="H53" s="49"/>
      <c r="I53" s="50"/>
      <c r="J53" s="51"/>
      <c r="K53" s="52"/>
      <c r="L53" s="48"/>
      <c r="M53" s="49"/>
      <c r="N53" s="50"/>
      <c r="O53" s="51"/>
      <c r="P53" s="53"/>
      <c r="Q53" s="48"/>
      <c r="R53" s="49"/>
      <c r="S53" s="50"/>
      <c r="T53" s="51"/>
      <c r="U53" s="53"/>
      <c r="V53" s="54"/>
      <c r="W53" s="55" t="str">
        <f t="shared" si="4"/>
        <v/>
      </c>
      <c r="X53" s="55" t="str">
        <f t="shared" si="5"/>
        <v/>
      </c>
      <c r="Y53" s="55" t="str">
        <f t="shared" si="6"/>
        <v/>
      </c>
    </row>
    <row r="54" spans="1:25" s="31" customFormat="1" ht="18" customHeight="1">
      <c r="A54" s="44">
        <v>47</v>
      </c>
      <c r="B54" s="45"/>
      <c r="C54" s="46"/>
      <c r="D54" s="46"/>
      <c r="E54" s="46"/>
      <c r="F54" s="47"/>
      <c r="G54" s="48"/>
      <c r="H54" s="49"/>
      <c r="I54" s="50"/>
      <c r="J54" s="51"/>
      <c r="K54" s="52"/>
      <c r="L54" s="48"/>
      <c r="M54" s="49"/>
      <c r="N54" s="50"/>
      <c r="O54" s="51"/>
      <c r="P54" s="53"/>
      <c r="Q54" s="48"/>
      <c r="R54" s="49"/>
      <c r="S54" s="50"/>
      <c r="T54" s="51"/>
      <c r="U54" s="53"/>
      <c r="V54" s="54"/>
      <c r="W54" s="55" t="str">
        <f t="shared" si="4"/>
        <v/>
      </c>
      <c r="X54" s="55" t="str">
        <f t="shared" si="5"/>
        <v/>
      </c>
      <c r="Y54" s="55" t="str">
        <f t="shared" si="6"/>
        <v/>
      </c>
    </row>
    <row r="55" spans="1:25" s="31" customFormat="1" ht="18" customHeight="1">
      <c r="A55" s="44">
        <v>48</v>
      </c>
      <c r="B55" s="45"/>
      <c r="C55" s="46"/>
      <c r="D55" s="46"/>
      <c r="E55" s="46"/>
      <c r="F55" s="47"/>
      <c r="G55" s="48"/>
      <c r="H55" s="49"/>
      <c r="I55" s="50"/>
      <c r="J55" s="51"/>
      <c r="K55" s="52"/>
      <c r="L55" s="48"/>
      <c r="M55" s="49"/>
      <c r="N55" s="50"/>
      <c r="O55" s="51"/>
      <c r="P55" s="53"/>
      <c r="Q55" s="48"/>
      <c r="R55" s="49"/>
      <c r="S55" s="50"/>
      <c r="T55" s="51"/>
      <c r="U55" s="53"/>
      <c r="V55" s="54"/>
      <c r="W55" s="55" t="str">
        <f t="shared" si="4"/>
        <v/>
      </c>
      <c r="X55" s="55" t="str">
        <f t="shared" si="5"/>
        <v/>
      </c>
      <c r="Y55" s="55" t="str">
        <f t="shared" si="6"/>
        <v/>
      </c>
    </row>
    <row r="56" spans="1:25" s="31" customFormat="1" ht="18" customHeight="1">
      <c r="A56" s="44">
        <v>49</v>
      </c>
      <c r="B56" s="45"/>
      <c r="C56" s="46"/>
      <c r="D56" s="46"/>
      <c r="E56" s="46"/>
      <c r="F56" s="47"/>
      <c r="G56" s="48"/>
      <c r="H56" s="49"/>
      <c r="I56" s="50"/>
      <c r="J56" s="51"/>
      <c r="K56" s="52"/>
      <c r="L56" s="48"/>
      <c r="M56" s="49"/>
      <c r="N56" s="50"/>
      <c r="O56" s="51"/>
      <c r="P56" s="53"/>
      <c r="Q56" s="48"/>
      <c r="R56" s="49"/>
      <c r="S56" s="50"/>
      <c r="T56" s="51"/>
      <c r="U56" s="53"/>
      <c r="V56" s="54"/>
      <c r="W56" s="55" t="str">
        <f t="shared" si="4"/>
        <v/>
      </c>
      <c r="X56" s="55" t="str">
        <f t="shared" si="5"/>
        <v/>
      </c>
      <c r="Y56" s="55" t="str">
        <f t="shared" si="6"/>
        <v/>
      </c>
    </row>
    <row r="57" spans="1:25" s="31" customFormat="1" ht="18" customHeight="1">
      <c r="A57" s="44">
        <v>50</v>
      </c>
      <c r="B57" s="45"/>
      <c r="C57" s="46"/>
      <c r="D57" s="46"/>
      <c r="E57" s="46"/>
      <c r="F57" s="47"/>
      <c r="G57" s="48"/>
      <c r="H57" s="49"/>
      <c r="I57" s="50"/>
      <c r="J57" s="51"/>
      <c r="K57" s="52"/>
      <c r="L57" s="48"/>
      <c r="M57" s="49"/>
      <c r="N57" s="50"/>
      <c r="O57" s="51"/>
      <c r="P57" s="53"/>
      <c r="Q57" s="48"/>
      <c r="R57" s="49"/>
      <c r="S57" s="50"/>
      <c r="T57" s="51"/>
      <c r="U57" s="53"/>
      <c r="V57" s="54"/>
      <c r="W57" s="55" t="str">
        <f t="shared" si="4"/>
        <v/>
      </c>
      <c r="X57" s="55" t="str">
        <f t="shared" si="5"/>
        <v/>
      </c>
      <c r="Y57" s="55" t="str">
        <f t="shared" si="6"/>
        <v/>
      </c>
    </row>
    <row r="58" spans="1:25" s="31" customFormat="1" ht="18" customHeight="1">
      <c r="A58" s="44">
        <v>51</v>
      </c>
      <c r="B58" s="45"/>
      <c r="C58" s="46"/>
      <c r="D58" s="46"/>
      <c r="E58" s="46"/>
      <c r="F58" s="47"/>
      <c r="G58" s="48"/>
      <c r="H58" s="49"/>
      <c r="I58" s="50"/>
      <c r="J58" s="51"/>
      <c r="K58" s="52"/>
      <c r="L58" s="48"/>
      <c r="M58" s="49"/>
      <c r="N58" s="50"/>
      <c r="O58" s="51"/>
      <c r="P58" s="53"/>
      <c r="Q58" s="48"/>
      <c r="R58" s="49"/>
      <c r="S58" s="50"/>
      <c r="T58" s="51"/>
      <c r="U58" s="53"/>
      <c r="V58" s="54"/>
      <c r="W58" s="55" t="str">
        <f t="shared" ref="W58:W67" si="7">$D58&amp;G58&amp;H58</f>
        <v/>
      </c>
      <c r="X58" s="55" t="str">
        <f t="shared" ref="X58:X67" si="8">$D58&amp;L58&amp;M58</f>
        <v/>
      </c>
      <c r="Y58" s="55" t="str">
        <f t="shared" ref="Y58:Y67" si="9">$D58&amp;Q58&amp;R58</f>
        <v/>
      </c>
    </row>
    <row r="59" spans="1:25" s="31" customFormat="1" ht="18" customHeight="1">
      <c r="A59" s="44">
        <v>52</v>
      </c>
      <c r="B59" s="45"/>
      <c r="C59" s="46"/>
      <c r="D59" s="46"/>
      <c r="E59" s="46"/>
      <c r="F59" s="47"/>
      <c r="G59" s="48"/>
      <c r="H59" s="49"/>
      <c r="I59" s="50"/>
      <c r="J59" s="51"/>
      <c r="K59" s="52"/>
      <c r="L59" s="48"/>
      <c r="M59" s="49"/>
      <c r="N59" s="50"/>
      <c r="O59" s="51"/>
      <c r="P59" s="53"/>
      <c r="Q59" s="48"/>
      <c r="R59" s="49"/>
      <c r="S59" s="50"/>
      <c r="T59" s="51"/>
      <c r="U59" s="53"/>
      <c r="V59" s="54"/>
      <c r="W59" s="55" t="str">
        <f t="shared" si="7"/>
        <v/>
      </c>
      <c r="X59" s="55" t="str">
        <f t="shared" si="8"/>
        <v/>
      </c>
      <c r="Y59" s="55" t="str">
        <f t="shared" si="9"/>
        <v/>
      </c>
    </row>
    <row r="60" spans="1:25" s="31" customFormat="1" ht="18" customHeight="1">
      <c r="A60" s="44">
        <v>53</v>
      </c>
      <c r="B60" s="45"/>
      <c r="C60" s="46"/>
      <c r="D60" s="46"/>
      <c r="E60" s="46"/>
      <c r="F60" s="47"/>
      <c r="G60" s="48"/>
      <c r="H60" s="49"/>
      <c r="I60" s="50"/>
      <c r="J60" s="51"/>
      <c r="K60" s="52"/>
      <c r="L60" s="48"/>
      <c r="M60" s="49"/>
      <c r="N60" s="50"/>
      <c r="O60" s="51"/>
      <c r="P60" s="53"/>
      <c r="Q60" s="48"/>
      <c r="R60" s="49"/>
      <c r="S60" s="50"/>
      <c r="T60" s="51"/>
      <c r="U60" s="53"/>
      <c r="V60" s="54"/>
      <c r="W60" s="55" t="str">
        <f t="shared" si="7"/>
        <v/>
      </c>
      <c r="X60" s="55" t="str">
        <f t="shared" si="8"/>
        <v/>
      </c>
      <c r="Y60" s="55" t="str">
        <f t="shared" si="9"/>
        <v/>
      </c>
    </row>
    <row r="61" spans="1:25" s="31" customFormat="1" ht="18" customHeight="1">
      <c r="A61" s="44">
        <v>54</v>
      </c>
      <c r="B61" s="45"/>
      <c r="C61" s="46"/>
      <c r="D61" s="46"/>
      <c r="E61" s="46"/>
      <c r="F61" s="47"/>
      <c r="G61" s="48"/>
      <c r="H61" s="49"/>
      <c r="I61" s="50"/>
      <c r="J61" s="51"/>
      <c r="K61" s="52"/>
      <c r="L61" s="48"/>
      <c r="M61" s="49"/>
      <c r="N61" s="50"/>
      <c r="O61" s="51"/>
      <c r="P61" s="53"/>
      <c r="Q61" s="48"/>
      <c r="R61" s="49"/>
      <c r="S61" s="50"/>
      <c r="T61" s="51"/>
      <c r="U61" s="53"/>
      <c r="V61" s="54"/>
      <c r="W61" s="55" t="str">
        <f t="shared" si="7"/>
        <v/>
      </c>
      <c r="X61" s="55" t="str">
        <f t="shared" si="8"/>
        <v/>
      </c>
      <c r="Y61" s="55" t="str">
        <f t="shared" si="9"/>
        <v/>
      </c>
    </row>
    <row r="62" spans="1:25" s="31" customFormat="1" ht="18" customHeight="1">
      <c r="A62" s="44">
        <v>55</v>
      </c>
      <c r="B62" s="45"/>
      <c r="C62" s="46"/>
      <c r="D62" s="46"/>
      <c r="E62" s="46"/>
      <c r="F62" s="47"/>
      <c r="G62" s="48"/>
      <c r="H62" s="49"/>
      <c r="I62" s="50"/>
      <c r="J62" s="51"/>
      <c r="K62" s="52"/>
      <c r="L62" s="48"/>
      <c r="M62" s="49"/>
      <c r="N62" s="50"/>
      <c r="O62" s="51"/>
      <c r="P62" s="53"/>
      <c r="Q62" s="48"/>
      <c r="R62" s="49"/>
      <c r="S62" s="50"/>
      <c r="T62" s="51"/>
      <c r="U62" s="53"/>
      <c r="V62" s="54"/>
      <c r="W62" s="55" t="str">
        <f t="shared" si="7"/>
        <v/>
      </c>
      <c r="X62" s="55" t="str">
        <f t="shared" si="8"/>
        <v/>
      </c>
      <c r="Y62" s="55" t="str">
        <f t="shared" si="9"/>
        <v/>
      </c>
    </row>
    <row r="63" spans="1:25" s="31" customFormat="1" ht="18" customHeight="1">
      <c r="A63" s="44">
        <v>56</v>
      </c>
      <c r="B63" s="45"/>
      <c r="C63" s="46"/>
      <c r="D63" s="46"/>
      <c r="E63" s="46"/>
      <c r="F63" s="47"/>
      <c r="G63" s="48"/>
      <c r="H63" s="49"/>
      <c r="I63" s="50"/>
      <c r="J63" s="51"/>
      <c r="K63" s="52"/>
      <c r="L63" s="48"/>
      <c r="M63" s="49"/>
      <c r="N63" s="50"/>
      <c r="O63" s="51"/>
      <c r="P63" s="53"/>
      <c r="Q63" s="48"/>
      <c r="R63" s="49"/>
      <c r="S63" s="50"/>
      <c r="T63" s="51"/>
      <c r="U63" s="53"/>
      <c r="V63" s="54"/>
      <c r="W63" s="55" t="str">
        <f t="shared" si="7"/>
        <v/>
      </c>
      <c r="X63" s="55" t="str">
        <f t="shared" si="8"/>
        <v/>
      </c>
      <c r="Y63" s="55" t="str">
        <f t="shared" si="9"/>
        <v/>
      </c>
    </row>
    <row r="64" spans="1:25" s="31" customFormat="1" ht="18" customHeight="1">
      <c r="A64" s="44">
        <v>57</v>
      </c>
      <c r="B64" s="45"/>
      <c r="C64" s="46"/>
      <c r="D64" s="46"/>
      <c r="E64" s="46"/>
      <c r="F64" s="47"/>
      <c r="G64" s="48"/>
      <c r="H64" s="49"/>
      <c r="I64" s="50"/>
      <c r="J64" s="51"/>
      <c r="K64" s="52"/>
      <c r="L64" s="48"/>
      <c r="M64" s="49"/>
      <c r="N64" s="50"/>
      <c r="O64" s="51"/>
      <c r="P64" s="53"/>
      <c r="Q64" s="48"/>
      <c r="R64" s="49"/>
      <c r="S64" s="50"/>
      <c r="T64" s="51"/>
      <c r="U64" s="53"/>
      <c r="V64" s="54"/>
      <c r="W64" s="55" t="str">
        <f t="shared" si="7"/>
        <v/>
      </c>
      <c r="X64" s="55" t="str">
        <f t="shared" si="8"/>
        <v/>
      </c>
      <c r="Y64" s="55" t="str">
        <f t="shared" si="9"/>
        <v/>
      </c>
    </row>
    <row r="65" spans="1:25" s="31" customFormat="1" ht="18" customHeight="1">
      <c r="A65" s="44">
        <v>58</v>
      </c>
      <c r="B65" s="45"/>
      <c r="C65" s="46"/>
      <c r="D65" s="46"/>
      <c r="E65" s="46"/>
      <c r="F65" s="47"/>
      <c r="G65" s="48"/>
      <c r="H65" s="49"/>
      <c r="I65" s="50"/>
      <c r="J65" s="51"/>
      <c r="K65" s="52"/>
      <c r="L65" s="48"/>
      <c r="M65" s="49"/>
      <c r="N65" s="50"/>
      <c r="O65" s="51"/>
      <c r="P65" s="53"/>
      <c r="Q65" s="48"/>
      <c r="R65" s="49"/>
      <c r="S65" s="50"/>
      <c r="T65" s="51"/>
      <c r="U65" s="53"/>
      <c r="V65" s="54"/>
      <c r="W65" s="55" t="str">
        <f t="shared" si="7"/>
        <v/>
      </c>
      <c r="X65" s="55" t="str">
        <f t="shared" si="8"/>
        <v/>
      </c>
      <c r="Y65" s="55" t="str">
        <f t="shared" si="9"/>
        <v/>
      </c>
    </row>
    <row r="66" spans="1:25" s="31" customFormat="1" ht="18" customHeight="1">
      <c r="A66" s="44">
        <v>59</v>
      </c>
      <c r="B66" s="45"/>
      <c r="C66" s="46"/>
      <c r="D66" s="46"/>
      <c r="E66" s="46"/>
      <c r="F66" s="47"/>
      <c r="G66" s="48"/>
      <c r="H66" s="49"/>
      <c r="I66" s="50"/>
      <c r="J66" s="51"/>
      <c r="K66" s="52"/>
      <c r="L66" s="48"/>
      <c r="M66" s="49"/>
      <c r="N66" s="50"/>
      <c r="O66" s="51"/>
      <c r="P66" s="53"/>
      <c r="Q66" s="48"/>
      <c r="R66" s="49"/>
      <c r="S66" s="50"/>
      <c r="T66" s="51"/>
      <c r="U66" s="53"/>
      <c r="V66" s="54"/>
      <c r="W66" s="55" t="str">
        <f t="shared" si="7"/>
        <v/>
      </c>
      <c r="X66" s="55" t="str">
        <f t="shared" si="8"/>
        <v/>
      </c>
      <c r="Y66" s="55" t="str">
        <f t="shared" si="9"/>
        <v/>
      </c>
    </row>
    <row r="67" spans="1:25" s="31" customFormat="1" ht="18" customHeight="1">
      <c r="A67" s="44">
        <v>60</v>
      </c>
      <c r="B67" s="45"/>
      <c r="C67" s="46"/>
      <c r="D67" s="46"/>
      <c r="E67" s="46"/>
      <c r="F67" s="47"/>
      <c r="G67" s="48"/>
      <c r="H67" s="49"/>
      <c r="I67" s="50"/>
      <c r="J67" s="51"/>
      <c r="K67" s="52"/>
      <c r="L67" s="48"/>
      <c r="M67" s="49"/>
      <c r="N67" s="50"/>
      <c r="O67" s="51"/>
      <c r="P67" s="53"/>
      <c r="Q67" s="48"/>
      <c r="R67" s="49"/>
      <c r="S67" s="50"/>
      <c r="T67" s="51"/>
      <c r="U67" s="53"/>
      <c r="V67" s="54"/>
      <c r="W67" s="55" t="str">
        <f t="shared" si="7"/>
        <v/>
      </c>
      <c r="X67" s="55" t="str">
        <f t="shared" si="8"/>
        <v/>
      </c>
      <c r="Y67" s="55" t="str">
        <f t="shared" si="9"/>
        <v/>
      </c>
    </row>
    <row r="68" spans="1:25" s="31" customFormat="1" ht="18" customHeight="1">
      <c r="A68" s="44">
        <v>61</v>
      </c>
      <c r="B68" s="45"/>
      <c r="C68" s="46"/>
      <c r="D68" s="46"/>
      <c r="E68" s="46"/>
      <c r="F68" s="47"/>
      <c r="G68" s="48"/>
      <c r="H68" s="49"/>
      <c r="I68" s="50"/>
      <c r="J68" s="51"/>
      <c r="K68" s="52"/>
      <c r="L68" s="48"/>
      <c r="M68" s="49"/>
      <c r="N68" s="50"/>
      <c r="O68" s="51"/>
      <c r="P68" s="53"/>
      <c r="Q68" s="48"/>
      <c r="R68" s="49"/>
      <c r="S68" s="50"/>
      <c r="T68" s="51"/>
      <c r="U68" s="53"/>
      <c r="V68" s="54"/>
      <c r="W68" s="55" t="str">
        <f t="shared" ref="W68:W87" si="10">$D68&amp;G68&amp;H68</f>
        <v/>
      </c>
      <c r="X68" s="55" t="str">
        <f t="shared" ref="X68:X87" si="11">$D68&amp;L68&amp;M68</f>
        <v/>
      </c>
      <c r="Y68" s="55" t="str">
        <f t="shared" ref="Y68:Y87" si="12">$D68&amp;Q68&amp;R68</f>
        <v/>
      </c>
    </row>
    <row r="69" spans="1:25" s="31" customFormat="1" ht="18" customHeight="1">
      <c r="A69" s="44">
        <v>62</v>
      </c>
      <c r="B69" s="45"/>
      <c r="C69" s="46"/>
      <c r="D69" s="46"/>
      <c r="E69" s="46"/>
      <c r="F69" s="47"/>
      <c r="G69" s="48"/>
      <c r="H69" s="49"/>
      <c r="I69" s="50"/>
      <c r="J69" s="51"/>
      <c r="K69" s="52"/>
      <c r="L69" s="48"/>
      <c r="M69" s="49"/>
      <c r="N69" s="50"/>
      <c r="O69" s="51"/>
      <c r="P69" s="53"/>
      <c r="Q69" s="48"/>
      <c r="R69" s="49"/>
      <c r="S69" s="50"/>
      <c r="T69" s="51"/>
      <c r="U69" s="53"/>
      <c r="V69" s="54"/>
      <c r="W69" s="55" t="str">
        <f t="shared" si="10"/>
        <v/>
      </c>
      <c r="X69" s="55" t="str">
        <f t="shared" si="11"/>
        <v/>
      </c>
      <c r="Y69" s="55" t="str">
        <f t="shared" si="12"/>
        <v/>
      </c>
    </row>
    <row r="70" spans="1:25" s="31" customFormat="1" ht="18" customHeight="1">
      <c r="A70" s="44">
        <v>63</v>
      </c>
      <c r="B70" s="45"/>
      <c r="C70" s="46"/>
      <c r="D70" s="46"/>
      <c r="E70" s="46"/>
      <c r="F70" s="47"/>
      <c r="G70" s="48"/>
      <c r="H70" s="49"/>
      <c r="I70" s="50"/>
      <c r="J70" s="51"/>
      <c r="K70" s="52"/>
      <c r="L70" s="48"/>
      <c r="M70" s="49"/>
      <c r="N70" s="50"/>
      <c r="O70" s="51"/>
      <c r="P70" s="53"/>
      <c r="Q70" s="48"/>
      <c r="R70" s="49"/>
      <c r="S70" s="50"/>
      <c r="T70" s="51"/>
      <c r="U70" s="53"/>
      <c r="V70" s="54"/>
      <c r="W70" s="55" t="str">
        <f t="shared" si="10"/>
        <v/>
      </c>
      <c r="X70" s="55" t="str">
        <f t="shared" si="11"/>
        <v/>
      </c>
      <c r="Y70" s="55" t="str">
        <f t="shared" si="12"/>
        <v/>
      </c>
    </row>
    <row r="71" spans="1:25" s="31" customFormat="1" ht="18" customHeight="1">
      <c r="A71" s="44">
        <v>64</v>
      </c>
      <c r="B71" s="45"/>
      <c r="C71" s="46"/>
      <c r="D71" s="46"/>
      <c r="E71" s="46"/>
      <c r="F71" s="47"/>
      <c r="G71" s="48"/>
      <c r="H71" s="49"/>
      <c r="I71" s="50"/>
      <c r="J71" s="51"/>
      <c r="K71" s="52"/>
      <c r="L71" s="48"/>
      <c r="M71" s="49"/>
      <c r="N71" s="50"/>
      <c r="O71" s="51"/>
      <c r="P71" s="53"/>
      <c r="Q71" s="48"/>
      <c r="R71" s="49"/>
      <c r="S71" s="50"/>
      <c r="T71" s="51"/>
      <c r="U71" s="53"/>
      <c r="V71" s="54"/>
      <c r="W71" s="55" t="str">
        <f t="shared" si="10"/>
        <v/>
      </c>
      <c r="X71" s="55" t="str">
        <f t="shared" si="11"/>
        <v/>
      </c>
      <c r="Y71" s="55" t="str">
        <f t="shared" si="12"/>
        <v/>
      </c>
    </row>
    <row r="72" spans="1:25" s="31" customFormat="1" ht="18" customHeight="1">
      <c r="A72" s="44">
        <v>65</v>
      </c>
      <c r="B72" s="45"/>
      <c r="C72" s="46"/>
      <c r="D72" s="46"/>
      <c r="E72" s="46"/>
      <c r="F72" s="47"/>
      <c r="G72" s="48"/>
      <c r="H72" s="49"/>
      <c r="I72" s="50"/>
      <c r="J72" s="51"/>
      <c r="K72" s="52"/>
      <c r="L72" s="48"/>
      <c r="M72" s="49"/>
      <c r="N72" s="50"/>
      <c r="O72" s="51"/>
      <c r="P72" s="53"/>
      <c r="Q72" s="48"/>
      <c r="R72" s="49"/>
      <c r="S72" s="50"/>
      <c r="T72" s="51"/>
      <c r="U72" s="53"/>
      <c r="V72" s="54"/>
      <c r="W72" s="55" t="str">
        <f t="shared" si="10"/>
        <v/>
      </c>
      <c r="X72" s="55" t="str">
        <f t="shared" si="11"/>
        <v/>
      </c>
      <c r="Y72" s="55" t="str">
        <f t="shared" si="12"/>
        <v/>
      </c>
    </row>
    <row r="73" spans="1:25" s="31" customFormat="1" ht="18" customHeight="1">
      <c r="A73" s="44">
        <v>66</v>
      </c>
      <c r="B73" s="45"/>
      <c r="C73" s="46"/>
      <c r="D73" s="46"/>
      <c r="E73" s="46"/>
      <c r="F73" s="47"/>
      <c r="G73" s="48"/>
      <c r="H73" s="49"/>
      <c r="I73" s="50"/>
      <c r="J73" s="51"/>
      <c r="K73" s="52"/>
      <c r="L73" s="48"/>
      <c r="M73" s="49"/>
      <c r="N73" s="50"/>
      <c r="O73" s="51"/>
      <c r="P73" s="53"/>
      <c r="Q73" s="48"/>
      <c r="R73" s="49"/>
      <c r="S73" s="50"/>
      <c r="T73" s="51"/>
      <c r="U73" s="53"/>
      <c r="V73" s="54"/>
      <c r="W73" s="55" t="str">
        <f t="shared" si="10"/>
        <v/>
      </c>
      <c r="X73" s="55" t="str">
        <f t="shared" si="11"/>
        <v/>
      </c>
      <c r="Y73" s="55" t="str">
        <f t="shared" si="12"/>
        <v/>
      </c>
    </row>
    <row r="74" spans="1:25" s="31" customFormat="1" ht="18" customHeight="1">
      <c r="A74" s="44">
        <v>67</v>
      </c>
      <c r="B74" s="45"/>
      <c r="C74" s="46"/>
      <c r="D74" s="46"/>
      <c r="E74" s="46"/>
      <c r="F74" s="47"/>
      <c r="G74" s="48"/>
      <c r="H74" s="49"/>
      <c r="I74" s="50"/>
      <c r="J74" s="51"/>
      <c r="K74" s="52"/>
      <c r="L74" s="48"/>
      <c r="M74" s="49"/>
      <c r="N74" s="50"/>
      <c r="O74" s="51"/>
      <c r="P74" s="53"/>
      <c r="Q74" s="48"/>
      <c r="R74" s="49"/>
      <c r="S74" s="50"/>
      <c r="T74" s="51"/>
      <c r="U74" s="53"/>
      <c r="V74" s="54"/>
      <c r="W74" s="55" t="str">
        <f t="shared" si="10"/>
        <v/>
      </c>
      <c r="X74" s="55" t="str">
        <f t="shared" si="11"/>
        <v/>
      </c>
      <c r="Y74" s="55" t="str">
        <f t="shared" si="12"/>
        <v/>
      </c>
    </row>
    <row r="75" spans="1:25" s="31" customFormat="1" ht="18" customHeight="1">
      <c r="A75" s="44">
        <v>68</v>
      </c>
      <c r="B75" s="45"/>
      <c r="C75" s="46"/>
      <c r="D75" s="46"/>
      <c r="E75" s="46"/>
      <c r="F75" s="47"/>
      <c r="G75" s="48"/>
      <c r="H75" s="49"/>
      <c r="I75" s="50"/>
      <c r="J75" s="51"/>
      <c r="K75" s="52"/>
      <c r="L75" s="48"/>
      <c r="M75" s="49"/>
      <c r="N75" s="50"/>
      <c r="O75" s="51"/>
      <c r="P75" s="53"/>
      <c r="Q75" s="48"/>
      <c r="R75" s="49"/>
      <c r="S75" s="50"/>
      <c r="T75" s="51"/>
      <c r="U75" s="53"/>
      <c r="V75" s="54"/>
      <c r="W75" s="55" t="str">
        <f t="shared" si="10"/>
        <v/>
      </c>
      <c r="X75" s="55" t="str">
        <f t="shared" si="11"/>
        <v/>
      </c>
      <c r="Y75" s="55" t="str">
        <f t="shared" si="12"/>
        <v/>
      </c>
    </row>
    <row r="76" spans="1:25" s="31" customFormat="1" ht="18" customHeight="1">
      <c r="A76" s="44">
        <v>69</v>
      </c>
      <c r="B76" s="45"/>
      <c r="C76" s="46"/>
      <c r="D76" s="46"/>
      <c r="E76" s="46"/>
      <c r="F76" s="47"/>
      <c r="G76" s="48"/>
      <c r="H76" s="49"/>
      <c r="I76" s="50"/>
      <c r="J76" s="51"/>
      <c r="K76" s="52"/>
      <c r="L76" s="48"/>
      <c r="M76" s="49"/>
      <c r="N76" s="50"/>
      <c r="O76" s="51"/>
      <c r="P76" s="53"/>
      <c r="Q76" s="48"/>
      <c r="R76" s="49"/>
      <c r="S76" s="50"/>
      <c r="T76" s="51"/>
      <c r="U76" s="53"/>
      <c r="V76" s="54"/>
      <c r="W76" s="55" t="str">
        <f t="shared" si="10"/>
        <v/>
      </c>
      <c r="X76" s="55" t="str">
        <f t="shared" si="11"/>
        <v/>
      </c>
      <c r="Y76" s="55" t="str">
        <f t="shared" si="12"/>
        <v/>
      </c>
    </row>
    <row r="77" spans="1:25" s="31" customFormat="1" ht="18" customHeight="1">
      <c r="A77" s="44">
        <v>70</v>
      </c>
      <c r="B77" s="45"/>
      <c r="C77" s="46"/>
      <c r="D77" s="46"/>
      <c r="E77" s="46"/>
      <c r="F77" s="47"/>
      <c r="G77" s="48"/>
      <c r="H77" s="49"/>
      <c r="I77" s="50"/>
      <c r="J77" s="51"/>
      <c r="K77" s="52"/>
      <c r="L77" s="48"/>
      <c r="M77" s="49"/>
      <c r="N77" s="50"/>
      <c r="O77" s="51"/>
      <c r="P77" s="53"/>
      <c r="Q77" s="48"/>
      <c r="R77" s="49"/>
      <c r="S77" s="50"/>
      <c r="T77" s="51"/>
      <c r="U77" s="53"/>
      <c r="V77" s="54"/>
      <c r="W77" s="55" t="str">
        <f t="shared" si="10"/>
        <v/>
      </c>
      <c r="X77" s="55" t="str">
        <f t="shared" si="11"/>
        <v/>
      </c>
      <c r="Y77" s="55" t="str">
        <f t="shared" si="12"/>
        <v/>
      </c>
    </row>
    <row r="78" spans="1:25" s="31" customFormat="1" ht="18" customHeight="1">
      <c r="A78" s="44">
        <v>71</v>
      </c>
      <c r="B78" s="45"/>
      <c r="C78" s="46"/>
      <c r="D78" s="46"/>
      <c r="E78" s="46"/>
      <c r="F78" s="47"/>
      <c r="G78" s="48"/>
      <c r="H78" s="49"/>
      <c r="I78" s="50"/>
      <c r="J78" s="51"/>
      <c r="K78" s="52"/>
      <c r="L78" s="48"/>
      <c r="M78" s="49"/>
      <c r="N78" s="50"/>
      <c r="O78" s="51"/>
      <c r="P78" s="53"/>
      <c r="Q78" s="48"/>
      <c r="R78" s="49"/>
      <c r="S78" s="50"/>
      <c r="T78" s="51"/>
      <c r="U78" s="53"/>
      <c r="V78" s="54"/>
      <c r="W78" s="55" t="str">
        <f t="shared" si="10"/>
        <v/>
      </c>
      <c r="X78" s="55" t="str">
        <f t="shared" si="11"/>
        <v/>
      </c>
      <c r="Y78" s="55" t="str">
        <f t="shared" si="12"/>
        <v/>
      </c>
    </row>
    <row r="79" spans="1:25" s="31" customFormat="1" ht="18" customHeight="1">
      <c r="A79" s="44">
        <v>72</v>
      </c>
      <c r="B79" s="45"/>
      <c r="C79" s="46"/>
      <c r="D79" s="46"/>
      <c r="E79" s="46"/>
      <c r="F79" s="47"/>
      <c r="G79" s="48"/>
      <c r="H79" s="49"/>
      <c r="I79" s="50"/>
      <c r="J79" s="51"/>
      <c r="K79" s="52"/>
      <c r="L79" s="48"/>
      <c r="M79" s="49"/>
      <c r="N79" s="50"/>
      <c r="O79" s="51"/>
      <c r="P79" s="53"/>
      <c r="Q79" s="48"/>
      <c r="R79" s="49"/>
      <c r="S79" s="50"/>
      <c r="T79" s="51"/>
      <c r="U79" s="53"/>
      <c r="V79" s="54"/>
      <c r="W79" s="55" t="str">
        <f t="shared" si="10"/>
        <v/>
      </c>
      <c r="X79" s="55" t="str">
        <f t="shared" si="11"/>
        <v/>
      </c>
      <c r="Y79" s="55" t="str">
        <f t="shared" si="12"/>
        <v/>
      </c>
    </row>
    <row r="80" spans="1:25" s="31" customFormat="1" ht="18" customHeight="1">
      <c r="A80" s="44">
        <v>73</v>
      </c>
      <c r="B80" s="45"/>
      <c r="C80" s="46"/>
      <c r="D80" s="46"/>
      <c r="E80" s="46"/>
      <c r="F80" s="47"/>
      <c r="G80" s="48"/>
      <c r="H80" s="49"/>
      <c r="I80" s="50"/>
      <c r="J80" s="51"/>
      <c r="K80" s="52"/>
      <c r="L80" s="48"/>
      <c r="M80" s="49"/>
      <c r="N80" s="50"/>
      <c r="O80" s="51"/>
      <c r="P80" s="53"/>
      <c r="Q80" s="48"/>
      <c r="R80" s="49"/>
      <c r="S80" s="50"/>
      <c r="T80" s="51"/>
      <c r="U80" s="53"/>
      <c r="V80" s="54"/>
      <c r="W80" s="55" t="str">
        <f t="shared" si="10"/>
        <v/>
      </c>
      <c r="X80" s="55" t="str">
        <f t="shared" si="11"/>
        <v/>
      </c>
      <c r="Y80" s="55" t="str">
        <f t="shared" si="12"/>
        <v/>
      </c>
    </row>
    <row r="81" spans="1:38" s="31" customFormat="1" ht="18" customHeight="1">
      <c r="A81" s="44">
        <v>74</v>
      </c>
      <c r="B81" s="45"/>
      <c r="C81" s="46"/>
      <c r="D81" s="46"/>
      <c r="E81" s="46"/>
      <c r="F81" s="47"/>
      <c r="G81" s="48"/>
      <c r="H81" s="49"/>
      <c r="I81" s="50"/>
      <c r="J81" s="51"/>
      <c r="K81" s="52"/>
      <c r="L81" s="48"/>
      <c r="M81" s="49"/>
      <c r="N81" s="50"/>
      <c r="O81" s="51"/>
      <c r="P81" s="53"/>
      <c r="Q81" s="48"/>
      <c r="R81" s="49"/>
      <c r="S81" s="50"/>
      <c r="T81" s="51"/>
      <c r="U81" s="53"/>
      <c r="V81" s="54"/>
      <c r="W81" s="55" t="str">
        <f t="shared" si="10"/>
        <v/>
      </c>
      <c r="X81" s="55" t="str">
        <f t="shared" si="11"/>
        <v/>
      </c>
      <c r="Y81" s="55" t="str">
        <f t="shared" si="12"/>
        <v/>
      </c>
    </row>
    <row r="82" spans="1:38" s="31" customFormat="1" ht="18" customHeight="1">
      <c r="A82" s="44">
        <v>75</v>
      </c>
      <c r="B82" s="45"/>
      <c r="C82" s="46"/>
      <c r="D82" s="46"/>
      <c r="E82" s="46"/>
      <c r="F82" s="47"/>
      <c r="G82" s="48"/>
      <c r="H82" s="49"/>
      <c r="I82" s="50"/>
      <c r="J82" s="51"/>
      <c r="K82" s="52"/>
      <c r="L82" s="48"/>
      <c r="M82" s="49"/>
      <c r="N82" s="50"/>
      <c r="O82" s="51"/>
      <c r="P82" s="53"/>
      <c r="Q82" s="48"/>
      <c r="R82" s="49"/>
      <c r="S82" s="50"/>
      <c r="T82" s="51"/>
      <c r="U82" s="53"/>
      <c r="V82" s="54"/>
      <c r="W82" s="55" t="str">
        <f t="shared" si="10"/>
        <v/>
      </c>
      <c r="X82" s="55" t="str">
        <f t="shared" si="11"/>
        <v/>
      </c>
      <c r="Y82" s="55" t="str">
        <f t="shared" si="12"/>
        <v/>
      </c>
    </row>
    <row r="83" spans="1:38" s="31" customFormat="1" ht="18" customHeight="1">
      <c r="A83" s="44">
        <v>76</v>
      </c>
      <c r="B83" s="45"/>
      <c r="C83" s="46"/>
      <c r="D83" s="46"/>
      <c r="E83" s="46"/>
      <c r="F83" s="47"/>
      <c r="G83" s="48"/>
      <c r="H83" s="49"/>
      <c r="I83" s="50"/>
      <c r="J83" s="51"/>
      <c r="K83" s="52"/>
      <c r="L83" s="48"/>
      <c r="M83" s="49"/>
      <c r="N83" s="50"/>
      <c r="O83" s="51"/>
      <c r="P83" s="53"/>
      <c r="Q83" s="48"/>
      <c r="R83" s="49"/>
      <c r="S83" s="50"/>
      <c r="T83" s="51"/>
      <c r="U83" s="53"/>
      <c r="V83" s="54"/>
      <c r="W83" s="55" t="str">
        <f t="shared" si="10"/>
        <v/>
      </c>
      <c r="X83" s="55" t="str">
        <f t="shared" si="11"/>
        <v/>
      </c>
      <c r="Y83" s="55" t="str">
        <f t="shared" si="12"/>
        <v/>
      </c>
    </row>
    <row r="84" spans="1:38" s="31" customFormat="1" ht="18" customHeight="1">
      <c r="A84" s="44">
        <v>77</v>
      </c>
      <c r="B84" s="45"/>
      <c r="C84" s="46"/>
      <c r="D84" s="46"/>
      <c r="E84" s="46"/>
      <c r="F84" s="47"/>
      <c r="G84" s="48"/>
      <c r="H84" s="49"/>
      <c r="I84" s="50"/>
      <c r="J84" s="51"/>
      <c r="K84" s="52"/>
      <c r="L84" s="48"/>
      <c r="M84" s="49"/>
      <c r="N84" s="50"/>
      <c r="O84" s="51"/>
      <c r="P84" s="53"/>
      <c r="Q84" s="48"/>
      <c r="R84" s="49"/>
      <c r="S84" s="50"/>
      <c r="T84" s="51"/>
      <c r="U84" s="53"/>
      <c r="V84" s="54"/>
      <c r="W84" s="55" t="str">
        <f t="shared" si="10"/>
        <v/>
      </c>
      <c r="X84" s="55" t="str">
        <f t="shared" si="11"/>
        <v/>
      </c>
      <c r="Y84" s="55" t="str">
        <f t="shared" si="12"/>
        <v/>
      </c>
    </row>
    <row r="85" spans="1:38" s="31" customFormat="1" ht="18" customHeight="1">
      <c r="A85" s="44">
        <v>78</v>
      </c>
      <c r="B85" s="45"/>
      <c r="C85" s="46"/>
      <c r="D85" s="46"/>
      <c r="E85" s="46"/>
      <c r="F85" s="47"/>
      <c r="G85" s="48"/>
      <c r="H85" s="49"/>
      <c r="I85" s="50"/>
      <c r="J85" s="51"/>
      <c r="K85" s="52"/>
      <c r="L85" s="48"/>
      <c r="M85" s="49"/>
      <c r="N85" s="50"/>
      <c r="O85" s="51"/>
      <c r="P85" s="53"/>
      <c r="Q85" s="48"/>
      <c r="R85" s="49"/>
      <c r="S85" s="50"/>
      <c r="T85" s="51"/>
      <c r="U85" s="53"/>
      <c r="V85" s="54"/>
      <c r="W85" s="55" t="str">
        <f t="shared" si="10"/>
        <v/>
      </c>
      <c r="X85" s="55" t="str">
        <f t="shared" si="11"/>
        <v/>
      </c>
      <c r="Y85" s="55" t="str">
        <f t="shared" si="12"/>
        <v/>
      </c>
    </row>
    <row r="86" spans="1:38" s="31" customFormat="1" ht="18" customHeight="1">
      <c r="A86" s="44">
        <v>79</v>
      </c>
      <c r="B86" s="45"/>
      <c r="C86" s="46"/>
      <c r="D86" s="46"/>
      <c r="E86" s="46"/>
      <c r="F86" s="47"/>
      <c r="G86" s="48"/>
      <c r="H86" s="49"/>
      <c r="I86" s="50"/>
      <c r="J86" s="51"/>
      <c r="K86" s="52"/>
      <c r="L86" s="48"/>
      <c r="M86" s="49"/>
      <c r="N86" s="50"/>
      <c r="O86" s="51"/>
      <c r="P86" s="53"/>
      <c r="Q86" s="48"/>
      <c r="R86" s="49"/>
      <c r="S86" s="50"/>
      <c r="T86" s="51"/>
      <c r="U86" s="53"/>
      <c r="V86" s="54"/>
      <c r="W86" s="55" t="str">
        <f t="shared" si="10"/>
        <v/>
      </c>
      <c r="X86" s="55" t="str">
        <f t="shared" si="11"/>
        <v/>
      </c>
      <c r="Y86" s="55" t="str">
        <f t="shared" si="12"/>
        <v/>
      </c>
    </row>
    <row r="87" spans="1:38" s="31" customFormat="1" ht="18" customHeight="1" thickBot="1">
      <c r="A87" s="65">
        <v>80</v>
      </c>
      <c r="B87" s="66"/>
      <c r="C87" s="67"/>
      <c r="D87" s="67"/>
      <c r="E87" s="67"/>
      <c r="F87" s="68"/>
      <c r="G87" s="69"/>
      <c r="H87" s="70"/>
      <c r="I87" s="71"/>
      <c r="J87" s="72"/>
      <c r="K87" s="73"/>
      <c r="L87" s="69"/>
      <c r="M87" s="70"/>
      <c r="N87" s="71"/>
      <c r="O87" s="72"/>
      <c r="P87" s="74"/>
      <c r="Q87" s="69"/>
      <c r="R87" s="70"/>
      <c r="S87" s="71"/>
      <c r="T87" s="72"/>
      <c r="U87" s="74"/>
      <c r="V87" s="75"/>
      <c r="W87" s="76" t="str">
        <f t="shared" si="10"/>
        <v/>
      </c>
      <c r="X87" s="76" t="str">
        <f t="shared" si="11"/>
        <v/>
      </c>
      <c r="Y87" s="76" t="str">
        <f t="shared" si="12"/>
        <v/>
      </c>
    </row>
    <row r="88" spans="1:38" s="31" customFormat="1" ht="18" customHeight="1">
      <c r="A88" s="77" t="s">
        <v>319</v>
      </c>
      <c r="B88" s="78" t="s">
        <v>174</v>
      </c>
      <c r="C88" s="78" t="s">
        <v>174</v>
      </c>
      <c r="D88" s="78" t="s">
        <v>174</v>
      </c>
      <c r="E88" s="78" t="s">
        <v>174</v>
      </c>
      <c r="F88" s="78" t="s">
        <v>174</v>
      </c>
      <c r="G88" s="78" t="s">
        <v>174</v>
      </c>
      <c r="H88" s="78" t="s">
        <v>174</v>
      </c>
      <c r="I88" s="78" t="s">
        <v>174</v>
      </c>
      <c r="J88" s="78" t="s">
        <v>174</v>
      </c>
      <c r="K88" s="78" t="s">
        <v>174</v>
      </c>
      <c r="L88" s="78" t="s">
        <v>174</v>
      </c>
      <c r="M88" s="78" t="s">
        <v>174</v>
      </c>
      <c r="N88" s="78" t="s">
        <v>174</v>
      </c>
      <c r="O88" s="78" t="s">
        <v>174</v>
      </c>
      <c r="P88" s="78" t="s">
        <v>174</v>
      </c>
      <c r="Q88" s="78" t="s">
        <v>174</v>
      </c>
      <c r="R88" s="78" t="s">
        <v>174</v>
      </c>
      <c r="S88" s="78" t="s">
        <v>174</v>
      </c>
      <c r="T88" s="78" t="s">
        <v>174</v>
      </c>
      <c r="U88" s="78" t="s">
        <v>174</v>
      </c>
      <c r="V88" s="78" t="s">
        <v>174</v>
      </c>
      <c r="W88" s="78" t="s">
        <v>174</v>
      </c>
      <c r="X88" s="78" t="s">
        <v>174</v>
      </c>
      <c r="Y88" s="78" t="s">
        <v>174</v>
      </c>
      <c r="Z88" s="78"/>
    </row>
    <row r="89" spans="1:38" ht="15" customHeight="1">
      <c r="AA89" s="31"/>
      <c r="AB89" s="31"/>
      <c r="AC89" s="31"/>
      <c r="AJ89" s="31"/>
      <c r="AK89" s="31"/>
      <c r="AL89" s="31"/>
    </row>
    <row r="90" spans="1:38" ht="15" customHeight="1">
      <c r="AA90" s="31"/>
      <c r="AB90" s="31"/>
      <c r="AC90" s="31"/>
    </row>
    <row r="91" spans="1:38" ht="15" customHeight="1">
      <c r="AA91" s="31"/>
      <c r="AB91" s="31"/>
      <c r="AC91" s="31"/>
    </row>
    <row r="92" spans="1:38" ht="15" customHeight="1">
      <c r="AA92" s="31"/>
      <c r="AB92" s="31"/>
      <c r="AC92" s="31"/>
    </row>
    <row r="93" spans="1:38" ht="15" customHeight="1">
      <c r="AA93" s="31"/>
      <c r="AB93" s="31"/>
      <c r="AC93" s="31"/>
    </row>
    <row r="94" spans="1:38">
      <c r="AA94" s="31"/>
      <c r="AB94" s="31"/>
      <c r="AC94" s="31"/>
    </row>
    <row r="95" spans="1:38">
      <c r="AA95" s="31"/>
      <c r="AB95" s="31"/>
      <c r="AC95" s="31"/>
    </row>
  </sheetData>
  <mergeCells count="19">
    <mergeCell ref="AA1:AD1"/>
    <mergeCell ref="C2:H2"/>
    <mergeCell ref="K2:L2"/>
    <mergeCell ref="T2:U2"/>
    <mergeCell ref="M2:R2"/>
    <mergeCell ref="C3:H3"/>
    <mergeCell ref="K3:L3"/>
    <mergeCell ref="T3:U3"/>
    <mergeCell ref="C4:H4"/>
    <mergeCell ref="T4:U4"/>
    <mergeCell ref="K4:L4"/>
    <mergeCell ref="M3:R3"/>
    <mergeCell ref="M4:R4"/>
    <mergeCell ref="W6:Y6"/>
    <mergeCell ref="G7:H7"/>
    <mergeCell ref="L7:M7"/>
    <mergeCell ref="Q7:R7"/>
    <mergeCell ref="A6:F6"/>
    <mergeCell ref="G6:U6"/>
  </mergeCells>
  <phoneticPr fontId="3"/>
  <dataValidations count="5">
    <dataValidation type="list" allowBlank="1" showInputMessage="1" showErrorMessage="1" sqref="H8:H87 R8:R87 M8:M87" xr:uid="{00000000-0002-0000-0200-000000000000}">
      <formula1>"自由形,背泳ぎ,平泳ぎ,バタフライ,個人メドレー"</formula1>
    </dataValidation>
    <dataValidation type="list" allowBlank="1" showInputMessage="1" showErrorMessage="1" sqref="G8:G87 Q8:Q87 L8:L87" xr:uid="{00000000-0002-0000-0200-000001000000}">
      <formula1>"  25m,  50m, 100m, 200m, 400m, 800m,1500m"</formula1>
    </dataValidation>
    <dataValidation type="list" allowBlank="1" showInputMessage="1" showErrorMessage="1" sqref="D8:D87" xr:uid="{00000000-0002-0000-0200-000002000000}">
      <formula1>"男,女,混合"</formula1>
    </dataValidation>
    <dataValidation type="list" allowBlank="1" showInputMessage="1" showErrorMessage="1" sqref="E8:E87" xr:uid="{00000000-0002-0000-0200-000003000000}">
      <formula1>"小学,中学,高校,一般,OP"</formula1>
    </dataValidation>
    <dataValidation imeMode="halfKatakana" allowBlank="1" showInputMessage="1" showErrorMessage="1" sqref="C7:C88" xr:uid="{91F145E8-3650-4544-BA5F-A2996C75CC02}"/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109" fitToHeight="0" orientation="landscape" r:id="rId1"/>
  <rowBreaks count="1" manualBreakCount="1">
    <brk id="27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N73"/>
  <sheetViews>
    <sheetView view="pageBreakPreview" zoomScaleNormal="100" zoomScaleSheetLayoutView="100" workbookViewId="0">
      <pane ySplit="7" topLeftCell="A8" activePane="bottomLeft" state="frozen"/>
      <selection activeCell="M4" sqref="M4"/>
      <selection pane="bottomLeft" activeCell="B8" sqref="B8"/>
    </sheetView>
  </sheetViews>
  <sheetFormatPr defaultColWidth="9" defaultRowHeight="13.5"/>
  <cols>
    <col min="1" max="1" width="3.625" style="78" customWidth="1"/>
    <col min="2" max="2" width="13" style="78" bestFit="1" customWidth="1"/>
    <col min="3" max="3" width="11.5" style="78" bestFit="1" customWidth="1"/>
    <col min="4" max="6" width="4.625" style="78" customWidth="1"/>
    <col min="7" max="7" width="6.625" style="78" customWidth="1"/>
    <col min="8" max="8" width="9.75" style="78" customWidth="1"/>
    <col min="9" max="11" width="3.625" style="78" customWidth="1"/>
    <col min="12" max="12" width="6.625" style="78" customWidth="1"/>
    <col min="13" max="13" width="9.625" style="78" customWidth="1"/>
    <col min="14" max="16" width="3.625" style="78" customWidth="1"/>
    <col min="17" max="17" width="6.625" style="78" customWidth="1"/>
    <col min="18" max="18" width="9.625" style="78" customWidth="1"/>
    <col min="19" max="21" width="3.625" style="78" customWidth="1"/>
    <col min="22" max="22" width="4.625" style="78" customWidth="1"/>
    <col min="23" max="25" width="12.625" style="82" hidden="1" customWidth="1"/>
    <col min="26" max="26" width="2.375" style="78" customWidth="1"/>
    <col min="27" max="27" width="16.625" style="78" customWidth="1"/>
    <col min="28" max="30" width="7.5" style="78" customWidth="1"/>
    <col min="31" max="31" width="4.125" style="78" customWidth="1"/>
    <col min="32" max="34" width="9" style="78"/>
    <col min="35" max="35" width="11.5" style="78" customWidth="1"/>
    <col min="36" max="37" width="9" style="78"/>
    <col min="38" max="38" width="5.375" style="78" customWidth="1"/>
    <col min="39" max="39" width="4.125" style="78" customWidth="1"/>
    <col min="40" max="16384" width="9" style="78"/>
  </cols>
  <sheetData>
    <row r="1" spans="1:40" s="3" customFormat="1" ht="28.5" customHeight="1">
      <c r="B1" s="105" t="str">
        <f>'エントリーシート（選手登録・個人）'!B1</f>
        <v>第６８回</v>
      </c>
      <c r="C1" s="4" t="s">
        <v>224</v>
      </c>
      <c r="D1" s="4"/>
      <c r="E1" s="4"/>
      <c r="F1" s="4"/>
      <c r="G1" s="4"/>
      <c r="H1" s="4"/>
      <c r="I1" s="5"/>
      <c r="J1" s="5"/>
      <c r="K1" s="5"/>
      <c r="L1" s="5"/>
      <c r="M1" s="6"/>
      <c r="R1" s="7"/>
      <c r="S1" s="7"/>
      <c r="T1" s="107"/>
      <c r="U1" s="107"/>
      <c r="V1" s="107"/>
      <c r="W1" s="4"/>
      <c r="X1" s="4"/>
      <c r="Y1" s="7"/>
      <c r="Z1" s="7"/>
      <c r="AA1" s="139" t="s">
        <v>175</v>
      </c>
      <c r="AB1" s="7"/>
      <c r="AC1" s="7"/>
      <c r="AD1" s="7"/>
      <c r="AE1" s="7"/>
    </row>
    <row r="2" spans="1:40" s="11" customFormat="1" ht="21.75" customHeight="1">
      <c r="A2" s="8"/>
      <c r="B2" s="9" t="s">
        <v>31</v>
      </c>
      <c r="C2" s="193" t="str">
        <f>'エントリーシート（選手登録・個人）'!C2&amp;""</f>
        <v/>
      </c>
      <c r="D2" s="193"/>
      <c r="E2" s="193"/>
      <c r="F2" s="193"/>
      <c r="G2" s="193"/>
      <c r="H2" s="193"/>
      <c r="I2" s="10"/>
      <c r="K2" s="191" t="s">
        <v>33</v>
      </c>
      <c r="L2" s="191"/>
      <c r="M2" s="188" t="str">
        <f>'エントリーシート（選手登録・個人）'!M2&amp;""</f>
        <v/>
      </c>
      <c r="N2" s="188"/>
      <c r="O2" s="188"/>
      <c r="P2" s="188"/>
      <c r="Q2" s="188"/>
      <c r="R2" s="188"/>
      <c r="U2" s="31"/>
      <c r="V2" s="31"/>
      <c r="W2" s="13"/>
      <c r="X2" s="14"/>
      <c r="Y2" s="13"/>
      <c r="Z2" s="31"/>
      <c r="AA2" s="140" t="s">
        <v>318</v>
      </c>
    </row>
    <row r="3" spans="1:40" s="17" customFormat="1" ht="20.25" customHeight="1">
      <c r="A3" s="15"/>
      <c r="B3" s="16" t="s">
        <v>141</v>
      </c>
      <c r="C3" s="193" t="str">
        <f>'エントリーシート（選手登録・個人）'!C3&amp;""</f>
        <v/>
      </c>
      <c r="D3" s="193"/>
      <c r="E3" s="193"/>
      <c r="F3" s="193"/>
      <c r="G3" s="193"/>
      <c r="H3" s="193"/>
      <c r="I3" s="6"/>
      <c r="K3" s="187" t="s">
        <v>37</v>
      </c>
      <c r="L3" s="187"/>
      <c r="M3" s="188" t="str">
        <f>'エントリーシート（選手登録・個人）'!M3&amp;""</f>
        <v/>
      </c>
      <c r="N3" s="188"/>
      <c r="O3" s="188"/>
      <c r="P3" s="188"/>
      <c r="Q3" s="188"/>
      <c r="R3" s="188"/>
      <c r="U3" s="31"/>
      <c r="V3" s="31"/>
      <c r="W3" s="18"/>
      <c r="X3" s="14"/>
      <c r="Y3" s="18"/>
      <c r="Z3" s="31"/>
      <c r="AA3" s="141" t="s">
        <v>177</v>
      </c>
    </row>
    <row r="4" spans="1:40" s="17" customFormat="1" ht="21.75" customHeight="1">
      <c r="A4" s="19"/>
      <c r="B4" s="16" t="s">
        <v>40</v>
      </c>
      <c r="C4" s="193" t="str">
        <f>'エントリーシート（選手登録・個人）'!C4&amp;""</f>
        <v/>
      </c>
      <c r="D4" s="193"/>
      <c r="E4" s="193"/>
      <c r="F4" s="193"/>
      <c r="G4" s="193"/>
      <c r="H4" s="193"/>
      <c r="I4" s="20"/>
      <c r="J4" s="20"/>
      <c r="K4" s="187" t="s">
        <v>288</v>
      </c>
      <c r="L4" s="187"/>
      <c r="M4" s="188" t="str">
        <f>'エントリーシート（選手登録・個人）'!M4&amp;""</f>
        <v/>
      </c>
      <c r="N4" s="188"/>
      <c r="O4" s="188"/>
      <c r="P4" s="188"/>
      <c r="Q4" s="188"/>
      <c r="R4" s="188"/>
      <c r="S4" s="20"/>
      <c r="U4" s="31"/>
      <c r="V4" s="31"/>
      <c r="W4" s="20"/>
      <c r="X4" s="20"/>
      <c r="Y4" s="20"/>
      <c r="Z4" s="31"/>
      <c r="AA4" s="141" t="s">
        <v>176</v>
      </c>
    </row>
    <row r="5" spans="1:40" s="26" customFormat="1" ht="18" customHeight="1" thickBot="1">
      <c r="A5" s="21"/>
      <c r="B5" s="22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4"/>
      <c r="W5" s="23"/>
      <c r="X5" s="23"/>
      <c r="Y5" s="23"/>
      <c r="Z5" s="25"/>
      <c r="AA5" s="17"/>
      <c r="AB5" s="17"/>
      <c r="AC5" s="17"/>
      <c r="AD5" s="17"/>
    </row>
    <row r="6" spans="1:40" s="31" customFormat="1" ht="18" customHeight="1" thickBot="1">
      <c r="A6" s="183" t="s">
        <v>158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32" t="s">
        <v>56</v>
      </c>
      <c r="W6" s="27"/>
      <c r="X6" s="27"/>
      <c r="Y6" s="28"/>
      <c r="Z6" s="29"/>
      <c r="AA6" s="30" t="s">
        <v>159</v>
      </c>
      <c r="AF6" s="31" t="s">
        <v>44</v>
      </c>
      <c r="AK6" s="31" t="s">
        <v>45</v>
      </c>
    </row>
    <row r="7" spans="1:40" s="31" customFormat="1" ht="18" customHeight="1" thickBot="1">
      <c r="A7" s="159" t="s">
        <v>145</v>
      </c>
      <c r="B7" s="142" t="s">
        <v>218</v>
      </c>
      <c r="C7" s="160" t="s">
        <v>147</v>
      </c>
      <c r="D7" s="160" t="s">
        <v>7</v>
      </c>
      <c r="E7" s="160" t="s">
        <v>49</v>
      </c>
      <c r="F7" s="161" t="s">
        <v>160</v>
      </c>
      <c r="G7" s="185" t="s">
        <v>51</v>
      </c>
      <c r="H7" s="186"/>
      <c r="I7" s="162" t="s">
        <v>52</v>
      </c>
      <c r="J7" s="163" t="s">
        <v>53</v>
      </c>
      <c r="K7" s="164"/>
      <c r="L7" s="185" t="s">
        <v>54</v>
      </c>
      <c r="M7" s="186"/>
      <c r="N7" s="162" t="s">
        <v>52</v>
      </c>
      <c r="O7" s="163" t="s">
        <v>53</v>
      </c>
      <c r="P7" s="165"/>
      <c r="Q7" s="185" t="s">
        <v>55</v>
      </c>
      <c r="R7" s="186"/>
      <c r="S7" s="162" t="s">
        <v>52</v>
      </c>
      <c r="T7" s="163" t="s">
        <v>53</v>
      </c>
      <c r="U7" s="165"/>
      <c r="V7" s="166" t="s">
        <v>73</v>
      </c>
      <c r="W7" s="33" t="s">
        <v>161</v>
      </c>
      <c r="X7" s="33" t="s">
        <v>162</v>
      </c>
      <c r="Y7" s="33" t="s">
        <v>163</v>
      </c>
      <c r="AA7" s="89" t="s">
        <v>60</v>
      </c>
      <c r="AB7" s="90" t="s">
        <v>61</v>
      </c>
      <c r="AC7" s="90" t="s">
        <v>62</v>
      </c>
      <c r="AD7" s="91" t="s">
        <v>164</v>
      </c>
      <c r="AE7" s="37"/>
      <c r="AF7" s="38" t="s">
        <v>7</v>
      </c>
      <c r="AG7" s="38" t="s">
        <v>49</v>
      </c>
      <c r="AH7" s="38" t="s">
        <v>63</v>
      </c>
      <c r="AI7" s="38" t="s">
        <v>60</v>
      </c>
      <c r="AK7" s="38" t="s">
        <v>165</v>
      </c>
      <c r="AL7" s="38" t="s">
        <v>49</v>
      </c>
      <c r="AM7" s="38" t="s">
        <v>65</v>
      </c>
      <c r="AN7" s="38" t="s">
        <v>64</v>
      </c>
    </row>
    <row r="8" spans="1:40" s="31" customFormat="1" ht="18" customHeight="1">
      <c r="A8" s="148">
        <v>1</v>
      </c>
      <c r="B8" s="149"/>
      <c r="C8" s="150"/>
      <c r="D8" s="150"/>
      <c r="E8" s="150"/>
      <c r="F8" s="151"/>
      <c r="G8" s="152"/>
      <c r="H8" s="153"/>
      <c r="I8" s="154"/>
      <c r="J8" s="155"/>
      <c r="K8" s="156"/>
      <c r="L8" s="152"/>
      <c r="M8" s="153"/>
      <c r="N8" s="154"/>
      <c r="O8" s="155"/>
      <c r="P8" s="157"/>
      <c r="Q8" s="152"/>
      <c r="R8" s="153"/>
      <c r="S8" s="154"/>
      <c r="T8" s="155"/>
      <c r="U8" s="157"/>
      <c r="V8" s="158"/>
      <c r="W8" s="55" t="str">
        <f>$D8&amp;G8&amp;H8</f>
        <v/>
      </c>
      <c r="X8" s="55" t="str">
        <f>$D8&amp;L8&amp;M8</f>
        <v/>
      </c>
      <c r="Y8" s="55" t="str">
        <f>$D8&amp;Q8&amp;R8</f>
        <v/>
      </c>
      <c r="AA8" s="92" t="s">
        <v>166</v>
      </c>
      <c r="AB8" s="93">
        <f t="shared" ref="AB8:AD10" si="0">SUMPRODUCT((リレー種目ID1=AB$7&amp;$AA8)+(リレー種目ID2=AB$7&amp;$AA8)+(リレー種目ID3=AB$7&amp;$AA8))</f>
        <v>0</v>
      </c>
      <c r="AC8" s="93">
        <f t="shared" si="0"/>
        <v>0</v>
      </c>
      <c r="AD8" s="94">
        <f t="shared" si="0"/>
        <v>0</v>
      </c>
      <c r="AE8" s="42"/>
      <c r="AF8" s="38" t="s">
        <v>61</v>
      </c>
      <c r="AG8" s="38" t="s">
        <v>75</v>
      </c>
      <c r="AH8" s="43" t="s">
        <v>167</v>
      </c>
      <c r="AI8" s="38" t="s">
        <v>12</v>
      </c>
      <c r="AK8" s="38" t="s">
        <v>77</v>
      </c>
      <c r="AL8" s="38" t="s">
        <v>75</v>
      </c>
      <c r="AM8" s="38">
        <v>1</v>
      </c>
      <c r="AN8" s="38" t="s">
        <v>77</v>
      </c>
    </row>
    <row r="9" spans="1:40" s="31" customFormat="1" ht="18" customHeight="1">
      <c r="A9" s="44">
        <v>2</v>
      </c>
      <c r="B9" s="45"/>
      <c r="C9" s="46"/>
      <c r="D9" s="46"/>
      <c r="E9" s="46"/>
      <c r="F9" s="108"/>
      <c r="G9" s="48"/>
      <c r="H9" s="49"/>
      <c r="I9" s="50"/>
      <c r="J9" s="51"/>
      <c r="K9" s="52"/>
      <c r="L9" s="48"/>
      <c r="M9" s="49"/>
      <c r="N9" s="50"/>
      <c r="O9" s="51"/>
      <c r="P9" s="53"/>
      <c r="Q9" s="48"/>
      <c r="R9" s="49"/>
      <c r="S9" s="50"/>
      <c r="T9" s="51"/>
      <c r="U9" s="53"/>
      <c r="V9" s="54"/>
      <c r="W9" s="55" t="str">
        <f>$D9&amp;G9&amp;H9</f>
        <v/>
      </c>
      <c r="X9" s="55" t="str">
        <f>$D9&amp;L9&amp;M9</f>
        <v/>
      </c>
      <c r="Y9" s="55" t="str">
        <f>$D9&amp;Q9&amp;R9</f>
        <v/>
      </c>
      <c r="AA9" s="95" t="s">
        <v>198</v>
      </c>
      <c r="AB9" s="93">
        <f t="shared" si="0"/>
        <v>0</v>
      </c>
      <c r="AC9" s="93">
        <f t="shared" si="0"/>
        <v>0</v>
      </c>
      <c r="AD9" s="94">
        <f t="shared" si="0"/>
        <v>0</v>
      </c>
      <c r="AE9" s="42"/>
      <c r="AF9" s="38" t="s">
        <v>62</v>
      </c>
      <c r="AG9" s="38" t="s">
        <v>67</v>
      </c>
      <c r="AH9" s="43" t="s">
        <v>168</v>
      </c>
      <c r="AI9" s="38" t="s">
        <v>10</v>
      </c>
      <c r="AK9" s="38" t="s">
        <v>77</v>
      </c>
      <c r="AL9" s="38" t="s">
        <v>75</v>
      </c>
      <c r="AM9" s="38">
        <v>2</v>
      </c>
      <c r="AN9" s="38" t="s">
        <v>77</v>
      </c>
    </row>
    <row r="10" spans="1:40" s="31" customFormat="1" ht="18" customHeight="1" thickBot="1">
      <c r="A10" s="44">
        <v>3</v>
      </c>
      <c r="B10" s="45"/>
      <c r="C10" s="46"/>
      <c r="D10" s="46"/>
      <c r="E10" s="46"/>
      <c r="F10" s="108"/>
      <c r="G10" s="48"/>
      <c r="H10" s="49"/>
      <c r="I10" s="50"/>
      <c r="J10" s="51"/>
      <c r="K10" s="52"/>
      <c r="L10" s="48"/>
      <c r="M10" s="49"/>
      <c r="N10" s="50"/>
      <c r="O10" s="51"/>
      <c r="P10" s="53"/>
      <c r="Q10" s="48"/>
      <c r="R10" s="49"/>
      <c r="S10" s="50"/>
      <c r="T10" s="51"/>
      <c r="U10" s="53"/>
      <c r="V10" s="54"/>
      <c r="W10" s="55" t="str">
        <f t="shared" ref="W10:W41" si="1">$D10&amp;G10&amp;H10</f>
        <v/>
      </c>
      <c r="X10" s="55" t="str">
        <f t="shared" ref="X10:X41" si="2">$D10&amp;L10&amp;M10</f>
        <v/>
      </c>
      <c r="Y10" s="55" t="str">
        <f t="shared" ref="Y10:Y41" si="3">$D10&amp;Q10&amp;R10</f>
        <v/>
      </c>
      <c r="AA10" s="83" t="s">
        <v>199</v>
      </c>
      <c r="AB10" s="84">
        <f t="shared" si="0"/>
        <v>0</v>
      </c>
      <c r="AC10" s="84">
        <f t="shared" si="0"/>
        <v>0</v>
      </c>
      <c r="AD10" s="85">
        <f t="shared" si="0"/>
        <v>0</v>
      </c>
      <c r="AE10" s="42"/>
      <c r="AF10" s="38" t="s">
        <v>97</v>
      </c>
      <c r="AG10" s="38" t="s">
        <v>98</v>
      </c>
      <c r="AH10" s="43" t="s">
        <v>153</v>
      </c>
      <c r="AI10" s="38" t="s">
        <v>14</v>
      </c>
      <c r="AK10" s="38" t="s">
        <v>77</v>
      </c>
      <c r="AL10" s="38" t="s">
        <v>75</v>
      </c>
      <c r="AM10" s="38">
        <v>3</v>
      </c>
      <c r="AN10" s="38" t="s">
        <v>77</v>
      </c>
    </row>
    <row r="11" spans="1:40" s="31" customFormat="1" ht="18" customHeight="1">
      <c r="A11" s="44">
        <v>4</v>
      </c>
      <c r="B11" s="45"/>
      <c r="C11" s="46"/>
      <c r="D11" s="46"/>
      <c r="E11" s="46"/>
      <c r="F11" s="108"/>
      <c r="G11" s="48"/>
      <c r="H11" s="49"/>
      <c r="I11" s="50"/>
      <c r="J11" s="51"/>
      <c r="K11" s="52"/>
      <c r="L11" s="48"/>
      <c r="M11" s="49"/>
      <c r="N11" s="50"/>
      <c r="O11" s="51"/>
      <c r="P11" s="53"/>
      <c r="Q11" s="48"/>
      <c r="R11" s="49"/>
      <c r="S11" s="50"/>
      <c r="T11" s="51"/>
      <c r="U11" s="53"/>
      <c r="V11" s="54"/>
      <c r="W11" s="55" t="str">
        <f t="shared" si="1"/>
        <v/>
      </c>
      <c r="X11" s="55" t="str">
        <f t="shared" si="2"/>
        <v/>
      </c>
      <c r="Y11" s="55" t="str">
        <f t="shared" si="3"/>
        <v/>
      </c>
      <c r="AE11" s="42"/>
      <c r="AF11" s="38"/>
      <c r="AG11" s="38" t="s">
        <v>108</v>
      </c>
      <c r="AH11" s="43" t="s">
        <v>154</v>
      </c>
      <c r="AI11" s="38" t="s">
        <v>110</v>
      </c>
      <c r="AK11" s="38" t="s">
        <v>77</v>
      </c>
      <c r="AL11" s="38" t="s">
        <v>75</v>
      </c>
      <c r="AM11" s="38">
        <v>4</v>
      </c>
      <c r="AN11" s="38" t="s">
        <v>77</v>
      </c>
    </row>
    <row r="12" spans="1:40" s="31" customFormat="1" ht="18" customHeight="1">
      <c r="A12" s="44">
        <v>5</v>
      </c>
      <c r="B12" s="45"/>
      <c r="C12" s="46"/>
      <c r="D12" s="46"/>
      <c r="E12" s="46"/>
      <c r="F12" s="108"/>
      <c r="G12" s="48"/>
      <c r="H12" s="49"/>
      <c r="I12" s="50"/>
      <c r="J12" s="51"/>
      <c r="K12" s="52"/>
      <c r="L12" s="48"/>
      <c r="M12" s="49"/>
      <c r="N12" s="50"/>
      <c r="O12" s="51"/>
      <c r="P12" s="53"/>
      <c r="Q12" s="48"/>
      <c r="R12" s="49"/>
      <c r="S12" s="50"/>
      <c r="T12" s="51"/>
      <c r="U12" s="53"/>
      <c r="V12" s="54"/>
      <c r="W12" s="55" t="str">
        <f t="shared" si="1"/>
        <v/>
      </c>
      <c r="X12" s="55" t="str">
        <f t="shared" si="2"/>
        <v/>
      </c>
      <c r="Y12" s="55" t="str">
        <f t="shared" si="3"/>
        <v/>
      </c>
      <c r="AE12" s="42"/>
      <c r="AF12" s="38"/>
      <c r="AG12" s="38" t="s">
        <v>169</v>
      </c>
      <c r="AH12" s="43" t="s">
        <v>170</v>
      </c>
      <c r="AI12" s="38" t="s">
        <v>11</v>
      </c>
      <c r="AK12" s="38" t="s">
        <v>116</v>
      </c>
      <c r="AL12" s="38" t="s">
        <v>75</v>
      </c>
      <c r="AM12" s="38">
        <v>5</v>
      </c>
      <c r="AN12" s="38" t="s">
        <v>116</v>
      </c>
    </row>
    <row r="13" spans="1:40" s="31" customFormat="1" ht="18" customHeight="1">
      <c r="A13" s="44">
        <v>6</v>
      </c>
      <c r="B13" s="45"/>
      <c r="C13" s="46"/>
      <c r="D13" s="46"/>
      <c r="E13" s="46"/>
      <c r="F13" s="108"/>
      <c r="G13" s="48"/>
      <c r="H13" s="49"/>
      <c r="I13" s="50"/>
      <c r="J13" s="51"/>
      <c r="K13" s="52"/>
      <c r="L13" s="48"/>
      <c r="M13" s="49"/>
      <c r="N13" s="50"/>
      <c r="O13" s="51"/>
      <c r="P13" s="53"/>
      <c r="Q13" s="48"/>
      <c r="R13" s="49"/>
      <c r="S13" s="50"/>
      <c r="T13" s="51"/>
      <c r="U13" s="53"/>
      <c r="V13" s="54"/>
      <c r="W13" s="55" t="str">
        <f t="shared" si="1"/>
        <v/>
      </c>
      <c r="X13" s="55" t="str">
        <f t="shared" si="2"/>
        <v/>
      </c>
      <c r="Y13" s="55" t="str">
        <f t="shared" si="3"/>
        <v/>
      </c>
      <c r="AE13" s="42"/>
      <c r="AF13" s="38"/>
      <c r="AG13" s="38"/>
      <c r="AH13" s="43" t="s">
        <v>118</v>
      </c>
      <c r="AI13" s="38"/>
      <c r="AK13" s="38" t="s">
        <v>116</v>
      </c>
      <c r="AL13" s="38" t="s">
        <v>75</v>
      </c>
      <c r="AM13" s="38">
        <v>6</v>
      </c>
      <c r="AN13" s="38" t="s">
        <v>116</v>
      </c>
    </row>
    <row r="14" spans="1:40" s="31" customFormat="1" ht="18" customHeight="1">
      <c r="A14" s="44">
        <v>7</v>
      </c>
      <c r="B14" s="45"/>
      <c r="C14" s="46"/>
      <c r="D14" s="46"/>
      <c r="E14" s="46"/>
      <c r="F14" s="108"/>
      <c r="G14" s="48"/>
      <c r="H14" s="49"/>
      <c r="I14" s="50"/>
      <c r="J14" s="51"/>
      <c r="K14" s="52"/>
      <c r="L14" s="48"/>
      <c r="M14" s="49"/>
      <c r="N14" s="50"/>
      <c r="O14" s="51"/>
      <c r="P14" s="53"/>
      <c r="Q14" s="48"/>
      <c r="R14" s="49"/>
      <c r="S14" s="50"/>
      <c r="T14" s="51"/>
      <c r="U14" s="53"/>
      <c r="V14" s="54"/>
      <c r="W14" s="55" t="str">
        <f t="shared" si="1"/>
        <v/>
      </c>
      <c r="X14" s="55" t="str">
        <f t="shared" si="2"/>
        <v/>
      </c>
      <c r="Y14" s="55" t="str">
        <f t="shared" si="3"/>
        <v/>
      </c>
      <c r="AE14" s="42"/>
      <c r="AF14" s="38"/>
      <c r="AG14" s="38"/>
      <c r="AH14" s="43" t="s">
        <v>120</v>
      </c>
      <c r="AI14" s="38" t="s">
        <v>15</v>
      </c>
      <c r="AK14" s="38" t="s">
        <v>75</v>
      </c>
      <c r="AL14" s="38" t="s">
        <v>75</v>
      </c>
      <c r="AM14" s="38">
        <v>1</v>
      </c>
      <c r="AN14" s="38" t="s">
        <v>75</v>
      </c>
    </row>
    <row r="15" spans="1:40" s="31" customFormat="1" ht="18" customHeight="1">
      <c r="A15" s="44">
        <v>8</v>
      </c>
      <c r="B15" s="45"/>
      <c r="C15" s="46"/>
      <c r="D15" s="46"/>
      <c r="E15" s="46"/>
      <c r="F15" s="108"/>
      <c r="G15" s="48"/>
      <c r="H15" s="49"/>
      <c r="I15" s="50"/>
      <c r="J15" s="51"/>
      <c r="K15" s="52"/>
      <c r="L15" s="48"/>
      <c r="M15" s="49"/>
      <c r="N15" s="50"/>
      <c r="O15" s="51"/>
      <c r="P15" s="53"/>
      <c r="Q15" s="48"/>
      <c r="R15" s="49"/>
      <c r="S15" s="50"/>
      <c r="T15" s="51"/>
      <c r="U15" s="53"/>
      <c r="V15" s="54"/>
      <c r="W15" s="55" t="str">
        <f t="shared" si="1"/>
        <v/>
      </c>
      <c r="X15" s="55" t="str">
        <f t="shared" si="2"/>
        <v/>
      </c>
      <c r="Y15" s="55" t="str">
        <f t="shared" si="3"/>
        <v/>
      </c>
      <c r="AE15" s="42"/>
      <c r="AF15" s="38"/>
      <c r="AG15" s="38"/>
      <c r="AH15" s="43"/>
      <c r="AI15" s="38" t="s">
        <v>197</v>
      </c>
      <c r="AK15" s="38" t="s">
        <v>75</v>
      </c>
      <c r="AL15" s="38" t="s">
        <v>75</v>
      </c>
      <c r="AM15" s="38">
        <v>2</v>
      </c>
      <c r="AN15" s="38" t="s">
        <v>75</v>
      </c>
    </row>
    <row r="16" spans="1:40" s="31" customFormat="1" ht="18" customHeight="1">
      <c r="A16" s="44">
        <v>9</v>
      </c>
      <c r="B16" s="45"/>
      <c r="C16" s="46"/>
      <c r="D16" s="46"/>
      <c r="E16" s="46"/>
      <c r="F16" s="108"/>
      <c r="G16" s="48"/>
      <c r="H16" s="49"/>
      <c r="I16" s="50"/>
      <c r="J16" s="51"/>
      <c r="K16" s="52"/>
      <c r="L16" s="48"/>
      <c r="M16" s="49"/>
      <c r="N16" s="50"/>
      <c r="O16" s="51"/>
      <c r="P16" s="53"/>
      <c r="Q16" s="48"/>
      <c r="R16" s="49"/>
      <c r="S16" s="50"/>
      <c r="T16" s="51"/>
      <c r="U16" s="53"/>
      <c r="V16" s="54"/>
      <c r="W16" s="55" t="str">
        <f t="shared" si="1"/>
        <v/>
      </c>
      <c r="X16" s="55" t="str">
        <f t="shared" si="2"/>
        <v/>
      </c>
      <c r="Y16" s="55" t="str">
        <f t="shared" si="3"/>
        <v/>
      </c>
      <c r="AE16" s="42"/>
      <c r="AK16" s="38" t="s">
        <v>75</v>
      </c>
      <c r="AL16" s="38" t="s">
        <v>75</v>
      </c>
      <c r="AM16" s="38">
        <v>3</v>
      </c>
      <c r="AN16" s="38" t="s">
        <v>75</v>
      </c>
    </row>
    <row r="17" spans="1:40" s="31" customFormat="1" ht="18" customHeight="1">
      <c r="A17" s="44">
        <v>10</v>
      </c>
      <c r="B17" s="45"/>
      <c r="C17" s="46"/>
      <c r="D17" s="46"/>
      <c r="E17" s="46"/>
      <c r="F17" s="108"/>
      <c r="G17" s="48"/>
      <c r="H17" s="49"/>
      <c r="I17" s="50"/>
      <c r="J17" s="51"/>
      <c r="K17" s="52"/>
      <c r="L17" s="48"/>
      <c r="M17" s="49"/>
      <c r="N17" s="50"/>
      <c r="O17" s="51"/>
      <c r="P17" s="53"/>
      <c r="Q17" s="48"/>
      <c r="R17" s="49"/>
      <c r="S17" s="50"/>
      <c r="T17" s="51"/>
      <c r="U17" s="53"/>
      <c r="V17" s="54"/>
      <c r="W17" s="55" t="str">
        <f t="shared" si="1"/>
        <v/>
      </c>
      <c r="X17" s="55" t="str">
        <f t="shared" si="2"/>
        <v/>
      </c>
      <c r="Y17" s="55" t="str">
        <f t="shared" si="3"/>
        <v/>
      </c>
      <c r="AE17" s="42"/>
      <c r="AK17" s="38" t="s">
        <v>75</v>
      </c>
      <c r="AL17" s="38" t="s">
        <v>75</v>
      </c>
      <c r="AM17" s="38">
        <v>4</v>
      </c>
      <c r="AN17" s="38" t="s">
        <v>75</v>
      </c>
    </row>
    <row r="18" spans="1:40" s="31" customFormat="1" ht="18" customHeight="1">
      <c r="A18" s="44">
        <v>11</v>
      </c>
      <c r="B18" s="45"/>
      <c r="C18" s="46"/>
      <c r="D18" s="46"/>
      <c r="E18" s="46"/>
      <c r="F18" s="108"/>
      <c r="G18" s="48"/>
      <c r="H18" s="49"/>
      <c r="I18" s="50"/>
      <c r="J18" s="51"/>
      <c r="K18" s="52"/>
      <c r="L18" s="48"/>
      <c r="M18" s="49"/>
      <c r="N18" s="50"/>
      <c r="O18" s="51"/>
      <c r="P18" s="53"/>
      <c r="Q18" s="48"/>
      <c r="R18" s="49"/>
      <c r="S18" s="50"/>
      <c r="T18" s="51"/>
      <c r="U18" s="53"/>
      <c r="V18" s="54"/>
      <c r="W18" s="55" t="str">
        <f t="shared" si="1"/>
        <v/>
      </c>
      <c r="X18" s="55" t="str">
        <f t="shared" si="2"/>
        <v/>
      </c>
      <c r="Y18" s="55" t="str">
        <f t="shared" si="3"/>
        <v/>
      </c>
      <c r="AA18" s="78"/>
      <c r="AB18" s="78"/>
      <c r="AC18" s="78"/>
      <c r="AD18" s="78"/>
      <c r="AE18" s="42"/>
      <c r="AK18" s="38" t="s">
        <v>75</v>
      </c>
      <c r="AL18" s="38" t="s">
        <v>75</v>
      </c>
      <c r="AM18" s="38">
        <v>5</v>
      </c>
      <c r="AN18" s="38" t="s">
        <v>75</v>
      </c>
    </row>
    <row r="19" spans="1:40" s="31" customFormat="1" ht="18" customHeight="1">
      <c r="A19" s="44">
        <v>12</v>
      </c>
      <c r="B19" s="45"/>
      <c r="C19" s="46"/>
      <c r="D19" s="46"/>
      <c r="E19" s="46"/>
      <c r="F19" s="108"/>
      <c r="G19" s="48"/>
      <c r="H19" s="49"/>
      <c r="I19" s="50"/>
      <c r="J19" s="51"/>
      <c r="K19" s="52"/>
      <c r="L19" s="48"/>
      <c r="M19" s="49"/>
      <c r="N19" s="50"/>
      <c r="O19" s="51"/>
      <c r="P19" s="53"/>
      <c r="Q19" s="48"/>
      <c r="R19" s="49"/>
      <c r="S19" s="50"/>
      <c r="T19" s="51"/>
      <c r="U19" s="53"/>
      <c r="V19" s="54"/>
      <c r="W19" s="55" t="str">
        <f t="shared" si="1"/>
        <v/>
      </c>
      <c r="X19" s="55" t="str">
        <f t="shared" si="2"/>
        <v/>
      </c>
      <c r="Y19" s="55" t="str">
        <f t="shared" si="3"/>
        <v/>
      </c>
      <c r="AA19" s="78"/>
      <c r="AB19" s="78"/>
      <c r="AC19" s="78"/>
      <c r="AD19" s="78"/>
      <c r="AE19" s="42"/>
      <c r="AK19" s="38" t="s">
        <v>75</v>
      </c>
      <c r="AL19" s="38" t="s">
        <v>75</v>
      </c>
      <c r="AM19" s="38">
        <v>6</v>
      </c>
      <c r="AN19" s="38" t="s">
        <v>75</v>
      </c>
    </row>
    <row r="20" spans="1:40" s="31" customFormat="1" ht="18" customHeight="1">
      <c r="A20" s="44">
        <v>13</v>
      </c>
      <c r="B20" s="45"/>
      <c r="C20" s="46"/>
      <c r="D20" s="46"/>
      <c r="E20" s="46"/>
      <c r="F20" s="108"/>
      <c r="G20" s="48"/>
      <c r="H20" s="49"/>
      <c r="I20" s="50"/>
      <c r="J20" s="51"/>
      <c r="K20" s="52"/>
      <c r="L20" s="48"/>
      <c r="M20" s="49"/>
      <c r="N20" s="50"/>
      <c r="O20" s="51"/>
      <c r="P20" s="53"/>
      <c r="Q20" s="48"/>
      <c r="R20" s="49"/>
      <c r="S20" s="50"/>
      <c r="T20" s="51"/>
      <c r="U20" s="53"/>
      <c r="V20" s="54"/>
      <c r="W20" s="55" t="str">
        <f t="shared" si="1"/>
        <v/>
      </c>
      <c r="X20" s="55" t="str">
        <f t="shared" si="2"/>
        <v/>
      </c>
      <c r="Y20" s="55" t="str">
        <f t="shared" si="3"/>
        <v/>
      </c>
      <c r="AA20" s="78"/>
      <c r="AB20" s="78"/>
      <c r="AC20" s="78"/>
      <c r="AD20" s="78"/>
      <c r="AE20" s="42"/>
      <c r="AK20" s="38" t="s">
        <v>67</v>
      </c>
      <c r="AL20" s="38" t="s">
        <v>67</v>
      </c>
      <c r="AM20" s="38">
        <v>1</v>
      </c>
      <c r="AN20" s="38" t="s">
        <v>67</v>
      </c>
    </row>
    <row r="21" spans="1:40" s="31" customFormat="1" ht="18" customHeight="1">
      <c r="A21" s="44">
        <v>14</v>
      </c>
      <c r="B21" s="45"/>
      <c r="C21" s="46"/>
      <c r="D21" s="46"/>
      <c r="E21" s="46"/>
      <c r="F21" s="108"/>
      <c r="G21" s="48"/>
      <c r="H21" s="49"/>
      <c r="I21" s="50"/>
      <c r="J21" s="51"/>
      <c r="K21" s="52"/>
      <c r="L21" s="48"/>
      <c r="M21" s="49"/>
      <c r="N21" s="50"/>
      <c r="O21" s="51"/>
      <c r="P21" s="53"/>
      <c r="Q21" s="48"/>
      <c r="R21" s="49"/>
      <c r="S21" s="50"/>
      <c r="T21" s="51"/>
      <c r="U21" s="53"/>
      <c r="V21" s="54"/>
      <c r="W21" s="55" t="str">
        <f t="shared" si="1"/>
        <v/>
      </c>
      <c r="X21" s="55" t="str">
        <f t="shared" si="2"/>
        <v/>
      </c>
      <c r="Y21" s="55" t="str">
        <f t="shared" si="3"/>
        <v/>
      </c>
      <c r="AA21" s="78"/>
      <c r="AB21" s="78"/>
      <c r="AC21" s="78"/>
      <c r="AD21" s="78"/>
      <c r="AE21" s="42"/>
      <c r="AK21" s="38" t="s">
        <v>67</v>
      </c>
      <c r="AL21" s="38" t="s">
        <v>67</v>
      </c>
      <c r="AM21" s="38">
        <v>2</v>
      </c>
      <c r="AN21" s="38" t="s">
        <v>67</v>
      </c>
    </row>
    <row r="22" spans="1:40" s="31" customFormat="1" ht="18" customHeight="1">
      <c r="A22" s="44">
        <v>15</v>
      </c>
      <c r="B22" s="45"/>
      <c r="C22" s="46"/>
      <c r="D22" s="46"/>
      <c r="E22" s="46"/>
      <c r="F22" s="108"/>
      <c r="G22" s="48"/>
      <c r="H22" s="49"/>
      <c r="I22" s="50"/>
      <c r="J22" s="51"/>
      <c r="K22" s="52"/>
      <c r="L22" s="48"/>
      <c r="M22" s="49"/>
      <c r="N22" s="50"/>
      <c r="O22" s="51"/>
      <c r="P22" s="53"/>
      <c r="Q22" s="48"/>
      <c r="R22" s="49"/>
      <c r="S22" s="50"/>
      <c r="T22" s="51"/>
      <c r="U22" s="53"/>
      <c r="V22" s="54"/>
      <c r="W22" s="55" t="str">
        <f t="shared" si="1"/>
        <v/>
      </c>
      <c r="X22" s="55" t="str">
        <f t="shared" si="2"/>
        <v/>
      </c>
      <c r="Y22" s="55" t="str">
        <f t="shared" si="3"/>
        <v/>
      </c>
      <c r="AA22" s="78"/>
      <c r="AB22" s="78"/>
      <c r="AC22" s="78"/>
      <c r="AD22" s="78"/>
      <c r="AE22" s="42"/>
      <c r="AK22" s="38" t="s">
        <v>67</v>
      </c>
      <c r="AL22" s="38" t="s">
        <v>67</v>
      </c>
      <c r="AM22" s="38">
        <v>3</v>
      </c>
      <c r="AN22" s="38" t="s">
        <v>67</v>
      </c>
    </row>
    <row r="23" spans="1:40" s="31" customFormat="1" ht="18" customHeight="1">
      <c r="A23" s="44">
        <v>16</v>
      </c>
      <c r="B23" s="45"/>
      <c r="C23" s="46"/>
      <c r="D23" s="46"/>
      <c r="E23" s="46"/>
      <c r="F23" s="108"/>
      <c r="G23" s="48"/>
      <c r="H23" s="49"/>
      <c r="I23" s="50"/>
      <c r="J23" s="51"/>
      <c r="K23" s="52"/>
      <c r="L23" s="48"/>
      <c r="M23" s="49"/>
      <c r="N23" s="50"/>
      <c r="O23" s="51"/>
      <c r="P23" s="53"/>
      <c r="Q23" s="48"/>
      <c r="R23" s="49"/>
      <c r="S23" s="50"/>
      <c r="T23" s="51"/>
      <c r="U23" s="53"/>
      <c r="V23" s="54"/>
      <c r="W23" s="55" t="str">
        <f t="shared" si="1"/>
        <v/>
      </c>
      <c r="X23" s="55" t="str">
        <f t="shared" si="2"/>
        <v/>
      </c>
      <c r="Y23" s="55" t="str">
        <f t="shared" si="3"/>
        <v/>
      </c>
      <c r="AA23" s="78"/>
      <c r="AB23" s="78"/>
      <c r="AC23" s="78"/>
      <c r="AD23" s="78"/>
      <c r="AE23" s="42"/>
      <c r="AK23" s="38" t="s">
        <v>98</v>
      </c>
      <c r="AL23" s="38" t="s">
        <v>98</v>
      </c>
      <c r="AM23" s="38">
        <v>1</v>
      </c>
      <c r="AN23" s="38" t="s">
        <v>98</v>
      </c>
    </row>
    <row r="24" spans="1:40" s="31" customFormat="1" ht="18" customHeight="1">
      <c r="A24" s="44">
        <v>17</v>
      </c>
      <c r="B24" s="45"/>
      <c r="C24" s="46"/>
      <c r="D24" s="46"/>
      <c r="E24" s="46"/>
      <c r="F24" s="108"/>
      <c r="G24" s="48"/>
      <c r="H24" s="49"/>
      <c r="I24" s="50"/>
      <c r="J24" s="51"/>
      <c r="K24" s="52"/>
      <c r="L24" s="48"/>
      <c r="M24" s="49"/>
      <c r="N24" s="50"/>
      <c r="O24" s="51"/>
      <c r="P24" s="53"/>
      <c r="Q24" s="48"/>
      <c r="R24" s="49"/>
      <c r="S24" s="50"/>
      <c r="T24" s="51"/>
      <c r="U24" s="53"/>
      <c r="V24" s="54"/>
      <c r="W24" s="55" t="str">
        <f t="shared" si="1"/>
        <v/>
      </c>
      <c r="X24" s="55" t="str">
        <f t="shared" si="2"/>
        <v/>
      </c>
      <c r="Y24" s="55" t="str">
        <f t="shared" si="3"/>
        <v/>
      </c>
      <c r="AA24" s="78"/>
      <c r="AB24" s="78"/>
      <c r="AC24" s="78"/>
      <c r="AD24" s="78"/>
      <c r="AE24" s="42"/>
      <c r="AK24" s="38" t="s">
        <v>98</v>
      </c>
      <c r="AL24" s="38" t="s">
        <v>98</v>
      </c>
      <c r="AM24" s="38">
        <v>2</v>
      </c>
      <c r="AN24" s="38" t="s">
        <v>98</v>
      </c>
    </row>
    <row r="25" spans="1:40" s="31" customFormat="1" ht="18" customHeight="1">
      <c r="A25" s="44">
        <v>18</v>
      </c>
      <c r="B25" s="45"/>
      <c r="C25" s="46"/>
      <c r="D25" s="46"/>
      <c r="E25" s="46"/>
      <c r="F25" s="108"/>
      <c r="G25" s="48"/>
      <c r="H25" s="49"/>
      <c r="I25" s="50"/>
      <c r="J25" s="51"/>
      <c r="K25" s="52"/>
      <c r="L25" s="48"/>
      <c r="M25" s="49"/>
      <c r="N25" s="50"/>
      <c r="O25" s="51"/>
      <c r="P25" s="53"/>
      <c r="Q25" s="48"/>
      <c r="R25" s="49"/>
      <c r="S25" s="50"/>
      <c r="T25" s="51"/>
      <c r="U25" s="53"/>
      <c r="V25" s="54"/>
      <c r="W25" s="55" t="str">
        <f t="shared" si="1"/>
        <v/>
      </c>
      <c r="X25" s="55" t="str">
        <f t="shared" si="2"/>
        <v/>
      </c>
      <c r="Y25" s="55" t="str">
        <f t="shared" si="3"/>
        <v/>
      </c>
      <c r="AA25" s="78"/>
      <c r="AB25" s="78"/>
      <c r="AC25" s="78"/>
      <c r="AD25" s="78"/>
      <c r="AK25" s="38" t="s">
        <v>98</v>
      </c>
      <c r="AL25" s="38" t="s">
        <v>98</v>
      </c>
      <c r="AM25" s="38">
        <v>3</v>
      </c>
      <c r="AN25" s="38" t="s">
        <v>98</v>
      </c>
    </row>
    <row r="26" spans="1:40" s="31" customFormat="1" ht="18" customHeight="1">
      <c r="A26" s="44">
        <v>19</v>
      </c>
      <c r="B26" s="45"/>
      <c r="C26" s="46"/>
      <c r="D26" s="46"/>
      <c r="E26" s="46"/>
      <c r="F26" s="108"/>
      <c r="G26" s="48"/>
      <c r="H26" s="49"/>
      <c r="I26" s="50"/>
      <c r="J26" s="51"/>
      <c r="K26" s="52"/>
      <c r="L26" s="48"/>
      <c r="M26" s="49"/>
      <c r="N26" s="50"/>
      <c r="O26" s="51"/>
      <c r="P26" s="53"/>
      <c r="Q26" s="48"/>
      <c r="R26" s="49"/>
      <c r="S26" s="50"/>
      <c r="T26" s="51"/>
      <c r="U26" s="53"/>
      <c r="V26" s="54"/>
      <c r="W26" s="55" t="str">
        <f t="shared" si="1"/>
        <v/>
      </c>
      <c r="X26" s="55" t="str">
        <f t="shared" si="2"/>
        <v/>
      </c>
      <c r="Y26" s="55" t="str">
        <f t="shared" si="3"/>
        <v/>
      </c>
      <c r="AA26" s="78"/>
      <c r="AB26" s="78"/>
      <c r="AC26" s="78"/>
      <c r="AD26" s="78"/>
      <c r="AK26" s="38" t="s">
        <v>108</v>
      </c>
      <c r="AL26" s="38" t="s">
        <v>108</v>
      </c>
      <c r="AM26" s="38"/>
      <c r="AN26" s="38" t="s">
        <v>108</v>
      </c>
    </row>
    <row r="27" spans="1:40" s="31" customFormat="1" ht="18" customHeight="1">
      <c r="A27" s="44">
        <v>20</v>
      </c>
      <c r="B27" s="45"/>
      <c r="C27" s="46"/>
      <c r="D27" s="46"/>
      <c r="E27" s="46"/>
      <c r="F27" s="108"/>
      <c r="G27" s="48"/>
      <c r="H27" s="49"/>
      <c r="I27" s="50"/>
      <c r="J27" s="51"/>
      <c r="K27" s="52"/>
      <c r="L27" s="48"/>
      <c r="M27" s="49"/>
      <c r="N27" s="50"/>
      <c r="O27" s="51"/>
      <c r="P27" s="53"/>
      <c r="Q27" s="48"/>
      <c r="R27" s="49"/>
      <c r="S27" s="50"/>
      <c r="T27" s="51"/>
      <c r="U27" s="53"/>
      <c r="V27" s="54"/>
      <c r="W27" s="55" t="str">
        <f t="shared" si="1"/>
        <v/>
      </c>
      <c r="X27" s="55" t="str">
        <f t="shared" si="2"/>
        <v/>
      </c>
      <c r="Y27" s="55" t="str">
        <f t="shared" si="3"/>
        <v/>
      </c>
      <c r="AA27" s="78"/>
      <c r="AB27" s="78"/>
      <c r="AC27" s="78"/>
      <c r="AD27" s="78"/>
      <c r="AK27" s="38" t="s">
        <v>169</v>
      </c>
      <c r="AL27" s="38" t="s">
        <v>136</v>
      </c>
      <c r="AM27" s="38"/>
      <c r="AN27" s="38" t="s">
        <v>156</v>
      </c>
    </row>
    <row r="28" spans="1:40" s="31" customFormat="1" ht="18" customHeight="1">
      <c r="A28" s="44">
        <v>21</v>
      </c>
      <c r="B28" s="45"/>
      <c r="C28" s="46"/>
      <c r="D28" s="46"/>
      <c r="E28" s="46"/>
      <c r="F28" s="47"/>
      <c r="G28" s="48"/>
      <c r="H28" s="49"/>
      <c r="I28" s="50"/>
      <c r="J28" s="51"/>
      <c r="K28" s="52"/>
      <c r="L28" s="48"/>
      <c r="M28" s="49"/>
      <c r="N28" s="50"/>
      <c r="O28" s="51"/>
      <c r="P28" s="53"/>
      <c r="Q28" s="48"/>
      <c r="R28" s="49"/>
      <c r="S28" s="50"/>
      <c r="T28" s="51"/>
      <c r="U28" s="53"/>
      <c r="V28" s="54"/>
      <c r="W28" s="55" t="str">
        <f t="shared" si="1"/>
        <v/>
      </c>
      <c r="X28" s="55" t="str">
        <f t="shared" si="2"/>
        <v/>
      </c>
      <c r="Y28" s="55" t="str">
        <f t="shared" si="3"/>
        <v/>
      </c>
      <c r="AA28" s="78"/>
      <c r="AB28" s="78"/>
      <c r="AC28" s="78"/>
      <c r="AD28" s="78"/>
    </row>
    <row r="29" spans="1:40" s="31" customFormat="1" ht="18" customHeight="1">
      <c r="A29" s="44">
        <v>22</v>
      </c>
      <c r="B29" s="45"/>
      <c r="C29" s="46"/>
      <c r="D29" s="46"/>
      <c r="E29" s="46"/>
      <c r="F29" s="47"/>
      <c r="G29" s="48"/>
      <c r="H29" s="49"/>
      <c r="I29" s="50"/>
      <c r="J29" s="51"/>
      <c r="K29" s="52"/>
      <c r="L29" s="48"/>
      <c r="M29" s="49"/>
      <c r="N29" s="50"/>
      <c r="O29" s="51"/>
      <c r="P29" s="53"/>
      <c r="Q29" s="48"/>
      <c r="R29" s="49"/>
      <c r="S29" s="50"/>
      <c r="T29" s="51"/>
      <c r="U29" s="53"/>
      <c r="V29" s="54"/>
      <c r="W29" s="55" t="str">
        <f t="shared" si="1"/>
        <v/>
      </c>
      <c r="X29" s="55" t="str">
        <f t="shared" si="2"/>
        <v/>
      </c>
      <c r="Y29" s="55" t="str">
        <f t="shared" si="3"/>
        <v/>
      </c>
      <c r="AA29" s="78"/>
      <c r="AB29" s="78"/>
      <c r="AC29" s="78"/>
      <c r="AD29" s="78"/>
    </row>
    <row r="30" spans="1:40" s="31" customFormat="1" ht="18" customHeight="1">
      <c r="A30" s="44">
        <v>23</v>
      </c>
      <c r="B30" s="45"/>
      <c r="C30" s="46"/>
      <c r="D30" s="46"/>
      <c r="E30" s="46"/>
      <c r="F30" s="47"/>
      <c r="G30" s="48"/>
      <c r="H30" s="49"/>
      <c r="I30" s="50"/>
      <c r="J30" s="51"/>
      <c r="K30" s="52"/>
      <c r="L30" s="48"/>
      <c r="M30" s="49"/>
      <c r="N30" s="50"/>
      <c r="O30" s="51"/>
      <c r="P30" s="53"/>
      <c r="Q30" s="48"/>
      <c r="R30" s="49"/>
      <c r="S30" s="50"/>
      <c r="T30" s="51"/>
      <c r="U30" s="53"/>
      <c r="V30" s="54"/>
      <c r="W30" s="55" t="str">
        <f t="shared" si="1"/>
        <v/>
      </c>
      <c r="X30" s="55" t="str">
        <f t="shared" si="2"/>
        <v/>
      </c>
      <c r="Y30" s="55" t="str">
        <f t="shared" si="3"/>
        <v/>
      </c>
      <c r="AA30" s="78"/>
      <c r="AB30" s="78"/>
      <c r="AC30" s="78"/>
      <c r="AD30" s="78"/>
    </row>
    <row r="31" spans="1:40" s="31" customFormat="1" ht="18" customHeight="1">
      <c r="A31" s="44">
        <v>24</v>
      </c>
      <c r="B31" s="45"/>
      <c r="C31" s="46"/>
      <c r="D31" s="46"/>
      <c r="E31" s="46"/>
      <c r="F31" s="47"/>
      <c r="G31" s="48"/>
      <c r="H31" s="49"/>
      <c r="I31" s="50"/>
      <c r="J31" s="51"/>
      <c r="K31" s="52"/>
      <c r="L31" s="48"/>
      <c r="M31" s="49"/>
      <c r="N31" s="50"/>
      <c r="O31" s="51"/>
      <c r="P31" s="53"/>
      <c r="Q31" s="48"/>
      <c r="R31" s="49"/>
      <c r="S31" s="50"/>
      <c r="T31" s="51"/>
      <c r="U31" s="53"/>
      <c r="V31" s="54"/>
      <c r="W31" s="55" t="str">
        <f t="shared" si="1"/>
        <v/>
      </c>
      <c r="X31" s="55" t="str">
        <f t="shared" si="2"/>
        <v/>
      </c>
      <c r="Y31" s="55" t="str">
        <f t="shared" si="3"/>
        <v/>
      </c>
      <c r="AA31" s="78"/>
      <c r="AB31" s="78"/>
      <c r="AC31" s="78"/>
      <c r="AD31" s="78"/>
    </row>
    <row r="32" spans="1:40" s="31" customFormat="1" ht="18" customHeight="1">
      <c r="A32" s="44">
        <v>25</v>
      </c>
      <c r="B32" s="45"/>
      <c r="C32" s="46"/>
      <c r="D32" s="46"/>
      <c r="E32" s="46"/>
      <c r="F32" s="47"/>
      <c r="G32" s="48"/>
      <c r="H32" s="49"/>
      <c r="I32" s="50"/>
      <c r="J32" s="51"/>
      <c r="K32" s="52"/>
      <c r="L32" s="48"/>
      <c r="M32" s="49"/>
      <c r="N32" s="50"/>
      <c r="O32" s="51"/>
      <c r="P32" s="53"/>
      <c r="Q32" s="48"/>
      <c r="R32" s="49"/>
      <c r="S32" s="50"/>
      <c r="T32" s="51"/>
      <c r="U32" s="53"/>
      <c r="V32" s="54"/>
      <c r="W32" s="55" t="str">
        <f t="shared" si="1"/>
        <v/>
      </c>
      <c r="X32" s="55" t="str">
        <f t="shared" si="2"/>
        <v/>
      </c>
      <c r="Y32" s="55" t="str">
        <f t="shared" si="3"/>
        <v/>
      </c>
      <c r="AA32" s="78"/>
      <c r="AB32" s="78"/>
      <c r="AC32" s="78"/>
      <c r="AD32" s="78"/>
    </row>
    <row r="33" spans="1:30" s="31" customFormat="1" ht="18" customHeight="1">
      <c r="A33" s="44">
        <v>26</v>
      </c>
      <c r="B33" s="45"/>
      <c r="C33" s="46"/>
      <c r="D33" s="46"/>
      <c r="E33" s="46"/>
      <c r="F33" s="47"/>
      <c r="G33" s="48"/>
      <c r="H33" s="49"/>
      <c r="I33" s="50"/>
      <c r="J33" s="51"/>
      <c r="K33" s="52"/>
      <c r="L33" s="48"/>
      <c r="M33" s="49"/>
      <c r="N33" s="50"/>
      <c r="O33" s="51"/>
      <c r="P33" s="53"/>
      <c r="Q33" s="48"/>
      <c r="R33" s="49"/>
      <c r="S33" s="50"/>
      <c r="T33" s="51"/>
      <c r="U33" s="53"/>
      <c r="V33" s="54"/>
      <c r="W33" s="55" t="str">
        <f t="shared" si="1"/>
        <v/>
      </c>
      <c r="X33" s="55" t="str">
        <f t="shared" si="2"/>
        <v/>
      </c>
      <c r="Y33" s="55" t="str">
        <f t="shared" si="3"/>
        <v/>
      </c>
      <c r="AA33" s="78"/>
      <c r="AB33" s="78"/>
      <c r="AC33" s="78"/>
      <c r="AD33" s="78"/>
    </row>
    <row r="34" spans="1:30" s="31" customFormat="1" ht="18" customHeight="1">
      <c r="A34" s="44">
        <v>27</v>
      </c>
      <c r="B34" s="45"/>
      <c r="C34" s="46"/>
      <c r="D34" s="46"/>
      <c r="E34" s="46"/>
      <c r="F34" s="47"/>
      <c r="G34" s="48"/>
      <c r="H34" s="49"/>
      <c r="I34" s="50"/>
      <c r="J34" s="51"/>
      <c r="K34" s="52"/>
      <c r="L34" s="48"/>
      <c r="M34" s="49"/>
      <c r="N34" s="50"/>
      <c r="O34" s="51"/>
      <c r="P34" s="53"/>
      <c r="Q34" s="48"/>
      <c r="R34" s="49"/>
      <c r="S34" s="50"/>
      <c r="T34" s="51"/>
      <c r="U34" s="53"/>
      <c r="V34" s="54"/>
      <c r="W34" s="55" t="str">
        <f t="shared" si="1"/>
        <v/>
      </c>
      <c r="X34" s="55" t="str">
        <f t="shared" si="2"/>
        <v/>
      </c>
      <c r="Y34" s="55" t="str">
        <f t="shared" si="3"/>
        <v/>
      </c>
      <c r="AA34" s="78"/>
      <c r="AB34" s="78"/>
      <c r="AC34" s="78"/>
      <c r="AD34" s="78"/>
    </row>
    <row r="35" spans="1:30" s="31" customFormat="1" ht="18" customHeight="1">
      <c r="A35" s="44">
        <v>28</v>
      </c>
      <c r="B35" s="45"/>
      <c r="C35" s="46"/>
      <c r="D35" s="46"/>
      <c r="E35" s="46"/>
      <c r="F35" s="47"/>
      <c r="G35" s="48"/>
      <c r="H35" s="49"/>
      <c r="I35" s="50"/>
      <c r="J35" s="51"/>
      <c r="K35" s="52"/>
      <c r="L35" s="48"/>
      <c r="M35" s="49"/>
      <c r="N35" s="50"/>
      <c r="O35" s="51"/>
      <c r="P35" s="53"/>
      <c r="Q35" s="48"/>
      <c r="R35" s="49"/>
      <c r="S35" s="50"/>
      <c r="T35" s="51"/>
      <c r="U35" s="53"/>
      <c r="V35" s="54"/>
      <c r="W35" s="55" t="str">
        <f t="shared" si="1"/>
        <v/>
      </c>
      <c r="X35" s="55" t="str">
        <f t="shared" si="2"/>
        <v/>
      </c>
      <c r="Y35" s="55" t="str">
        <f t="shared" si="3"/>
        <v/>
      </c>
      <c r="AA35" s="78"/>
      <c r="AB35" s="78"/>
      <c r="AC35" s="78"/>
      <c r="AD35" s="78"/>
    </row>
    <row r="36" spans="1:30" s="31" customFormat="1" ht="18" customHeight="1">
      <c r="A36" s="44">
        <v>29</v>
      </c>
      <c r="B36" s="45"/>
      <c r="C36" s="46"/>
      <c r="D36" s="46"/>
      <c r="E36" s="46"/>
      <c r="F36" s="47"/>
      <c r="G36" s="48"/>
      <c r="H36" s="49"/>
      <c r="I36" s="50"/>
      <c r="J36" s="51"/>
      <c r="K36" s="52"/>
      <c r="L36" s="48"/>
      <c r="M36" s="49"/>
      <c r="N36" s="50"/>
      <c r="O36" s="51"/>
      <c r="P36" s="53"/>
      <c r="Q36" s="48"/>
      <c r="R36" s="49"/>
      <c r="S36" s="50"/>
      <c r="T36" s="51"/>
      <c r="U36" s="53"/>
      <c r="V36" s="54"/>
      <c r="W36" s="55" t="str">
        <f t="shared" si="1"/>
        <v/>
      </c>
      <c r="X36" s="55" t="str">
        <f t="shared" si="2"/>
        <v/>
      </c>
      <c r="Y36" s="55" t="str">
        <f t="shared" si="3"/>
        <v/>
      </c>
      <c r="AA36" s="78"/>
      <c r="AB36" s="78"/>
      <c r="AC36" s="78"/>
      <c r="AD36" s="78"/>
    </row>
    <row r="37" spans="1:30" s="31" customFormat="1" ht="18" customHeight="1">
      <c r="A37" s="44">
        <v>30</v>
      </c>
      <c r="B37" s="45"/>
      <c r="C37" s="46"/>
      <c r="D37" s="46"/>
      <c r="E37" s="46"/>
      <c r="F37" s="47"/>
      <c r="G37" s="48"/>
      <c r="H37" s="49"/>
      <c r="I37" s="50"/>
      <c r="J37" s="51"/>
      <c r="K37" s="52"/>
      <c r="L37" s="48"/>
      <c r="M37" s="49"/>
      <c r="N37" s="50"/>
      <c r="O37" s="51"/>
      <c r="P37" s="53"/>
      <c r="Q37" s="48"/>
      <c r="R37" s="49"/>
      <c r="S37" s="50"/>
      <c r="T37" s="51"/>
      <c r="U37" s="53"/>
      <c r="V37" s="54"/>
      <c r="W37" s="55" t="str">
        <f t="shared" si="1"/>
        <v/>
      </c>
      <c r="X37" s="55" t="str">
        <f t="shared" si="2"/>
        <v/>
      </c>
      <c r="Y37" s="55" t="str">
        <f t="shared" si="3"/>
        <v/>
      </c>
      <c r="AA37" s="78"/>
      <c r="AB37" s="78"/>
      <c r="AC37" s="78"/>
      <c r="AD37" s="78"/>
    </row>
    <row r="38" spans="1:30" s="31" customFormat="1" ht="18" customHeight="1">
      <c r="A38" s="44">
        <v>31</v>
      </c>
      <c r="B38" s="45"/>
      <c r="C38" s="46"/>
      <c r="D38" s="46"/>
      <c r="E38" s="46"/>
      <c r="F38" s="47"/>
      <c r="G38" s="48"/>
      <c r="H38" s="49"/>
      <c r="I38" s="50"/>
      <c r="J38" s="51"/>
      <c r="K38" s="52"/>
      <c r="L38" s="48"/>
      <c r="M38" s="49"/>
      <c r="N38" s="50"/>
      <c r="O38" s="51"/>
      <c r="P38" s="53"/>
      <c r="Q38" s="48"/>
      <c r="R38" s="49"/>
      <c r="S38" s="50"/>
      <c r="T38" s="51"/>
      <c r="U38" s="53"/>
      <c r="V38" s="54"/>
      <c r="W38" s="55" t="str">
        <f t="shared" si="1"/>
        <v/>
      </c>
      <c r="X38" s="55" t="str">
        <f t="shared" si="2"/>
        <v/>
      </c>
      <c r="Y38" s="55" t="str">
        <f t="shared" si="3"/>
        <v/>
      </c>
      <c r="AA38" s="78"/>
      <c r="AB38" s="78"/>
      <c r="AC38" s="78"/>
      <c r="AD38" s="78"/>
    </row>
    <row r="39" spans="1:30" s="31" customFormat="1" ht="18" customHeight="1">
      <c r="A39" s="44">
        <v>32</v>
      </c>
      <c r="B39" s="45"/>
      <c r="C39" s="46"/>
      <c r="D39" s="46"/>
      <c r="E39" s="46"/>
      <c r="F39" s="47"/>
      <c r="G39" s="48"/>
      <c r="H39" s="49"/>
      <c r="I39" s="50"/>
      <c r="J39" s="51"/>
      <c r="K39" s="52"/>
      <c r="L39" s="48"/>
      <c r="M39" s="49"/>
      <c r="N39" s="50"/>
      <c r="O39" s="51"/>
      <c r="P39" s="53"/>
      <c r="Q39" s="48"/>
      <c r="R39" s="49"/>
      <c r="S39" s="50"/>
      <c r="T39" s="51"/>
      <c r="U39" s="53"/>
      <c r="V39" s="54"/>
      <c r="W39" s="55" t="str">
        <f t="shared" si="1"/>
        <v/>
      </c>
      <c r="X39" s="55" t="str">
        <f t="shared" si="2"/>
        <v/>
      </c>
      <c r="Y39" s="55" t="str">
        <f t="shared" si="3"/>
        <v/>
      </c>
      <c r="AA39" s="78"/>
      <c r="AB39" s="78"/>
      <c r="AC39" s="78"/>
      <c r="AD39" s="78"/>
    </row>
    <row r="40" spans="1:30" s="31" customFormat="1" ht="18" customHeight="1">
      <c r="A40" s="44">
        <v>33</v>
      </c>
      <c r="B40" s="45"/>
      <c r="C40" s="46"/>
      <c r="D40" s="46"/>
      <c r="E40" s="46"/>
      <c r="F40" s="47"/>
      <c r="G40" s="48"/>
      <c r="H40" s="49"/>
      <c r="I40" s="50"/>
      <c r="J40" s="51"/>
      <c r="K40" s="52"/>
      <c r="L40" s="48"/>
      <c r="M40" s="49"/>
      <c r="N40" s="50"/>
      <c r="O40" s="51"/>
      <c r="P40" s="53"/>
      <c r="Q40" s="48"/>
      <c r="R40" s="49"/>
      <c r="S40" s="50"/>
      <c r="T40" s="51"/>
      <c r="U40" s="53"/>
      <c r="V40" s="54"/>
      <c r="W40" s="55" t="str">
        <f t="shared" si="1"/>
        <v/>
      </c>
      <c r="X40" s="55" t="str">
        <f t="shared" si="2"/>
        <v/>
      </c>
      <c r="Y40" s="55" t="str">
        <f t="shared" si="3"/>
        <v/>
      </c>
      <c r="AA40" s="78"/>
      <c r="AB40" s="78"/>
      <c r="AC40" s="78"/>
      <c r="AD40" s="78"/>
    </row>
    <row r="41" spans="1:30" s="31" customFormat="1" ht="18" customHeight="1">
      <c r="A41" s="44">
        <v>34</v>
      </c>
      <c r="B41" s="45"/>
      <c r="C41" s="46"/>
      <c r="D41" s="46"/>
      <c r="E41" s="46"/>
      <c r="F41" s="47"/>
      <c r="G41" s="48"/>
      <c r="H41" s="49"/>
      <c r="I41" s="50"/>
      <c r="J41" s="51"/>
      <c r="K41" s="52"/>
      <c r="L41" s="48"/>
      <c r="M41" s="49"/>
      <c r="N41" s="50"/>
      <c r="O41" s="51"/>
      <c r="P41" s="53"/>
      <c r="Q41" s="48"/>
      <c r="R41" s="49"/>
      <c r="S41" s="50"/>
      <c r="T41" s="51"/>
      <c r="U41" s="53"/>
      <c r="V41" s="54"/>
      <c r="W41" s="55" t="str">
        <f t="shared" si="1"/>
        <v/>
      </c>
      <c r="X41" s="55" t="str">
        <f t="shared" si="2"/>
        <v/>
      </c>
      <c r="Y41" s="55" t="str">
        <f t="shared" si="3"/>
        <v/>
      </c>
      <c r="AA41" s="78"/>
      <c r="AB41" s="78"/>
      <c r="AC41" s="78"/>
      <c r="AD41" s="78"/>
    </row>
    <row r="42" spans="1:30" s="31" customFormat="1" ht="18" customHeight="1">
      <c r="A42" s="44">
        <v>35</v>
      </c>
      <c r="B42" s="45"/>
      <c r="C42" s="46"/>
      <c r="D42" s="46"/>
      <c r="E42" s="46"/>
      <c r="F42" s="47"/>
      <c r="G42" s="48"/>
      <c r="H42" s="49"/>
      <c r="I42" s="50"/>
      <c r="J42" s="51"/>
      <c r="K42" s="52"/>
      <c r="L42" s="48"/>
      <c r="M42" s="49"/>
      <c r="N42" s="50"/>
      <c r="O42" s="51"/>
      <c r="P42" s="53"/>
      <c r="Q42" s="48"/>
      <c r="R42" s="49"/>
      <c r="S42" s="50"/>
      <c r="T42" s="51"/>
      <c r="U42" s="53"/>
      <c r="V42" s="54"/>
      <c r="W42" s="55" t="str">
        <f t="shared" ref="W42:W67" si="4">$D42&amp;G42&amp;H42</f>
        <v/>
      </c>
      <c r="X42" s="55" t="str">
        <f t="shared" ref="X42:X67" si="5">$D42&amp;L42&amp;M42</f>
        <v/>
      </c>
      <c r="Y42" s="55" t="str">
        <f t="shared" ref="Y42:Y67" si="6">$D42&amp;Q42&amp;R42</f>
        <v/>
      </c>
      <c r="AA42" s="78"/>
      <c r="AB42" s="78"/>
      <c r="AC42" s="78"/>
      <c r="AD42" s="78"/>
    </row>
    <row r="43" spans="1:30" s="31" customFormat="1" ht="18" customHeight="1">
      <c r="A43" s="44">
        <v>36</v>
      </c>
      <c r="B43" s="45"/>
      <c r="C43" s="46"/>
      <c r="D43" s="46"/>
      <c r="E43" s="46"/>
      <c r="F43" s="47"/>
      <c r="G43" s="48"/>
      <c r="H43" s="49"/>
      <c r="I43" s="50"/>
      <c r="J43" s="51"/>
      <c r="K43" s="52"/>
      <c r="L43" s="48"/>
      <c r="M43" s="49"/>
      <c r="N43" s="50"/>
      <c r="O43" s="51"/>
      <c r="P43" s="53"/>
      <c r="Q43" s="48"/>
      <c r="R43" s="49"/>
      <c r="S43" s="50"/>
      <c r="T43" s="51"/>
      <c r="U43" s="53"/>
      <c r="V43" s="54"/>
      <c r="W43" s="55" t="str">
        <f t="shared" si="4"/>
        <v/>
      </c>
      <c r="X43" s="55" t="str">
        <f t="shared" si="5"/>
        <v/>
      </c>
      <c r="Y43" s="55" t="str">
        <f t="shared" si="6"/>
        <v/>
      </c>
      <c r="AA43" s="78"/>
      <c r="AB43" s="78"/>
      <c r="AC43" s="78"/>
      <c r="AD43" s="78"/>
    </row>
    <row r="44" spans="1:30" s="31" customFormat="1" ht="18" customHeight="1">
      <c r="A44" s="44">
        <v>37</v>
      </c>
      <c r="B44" s="45"/>
      <c r="C44" s="46"/>
      <c r="D44" s="46"/>
      <c r="E44" s="46"/>
      <c r="F44" s="47"/>
      <c r="G44" s="48"/>
      <c r="H44" s="49"/>
      <c r="I44" s="50"/>
      <c r="J44" s="51"/>
      <c r="K44" s="52"/>
      <c r="L44" s="48"/>
      <c r="M44" s="49"/>
      <c r="N44" s="50"/>
      <c r="O44" s="51"/>
      <c r="P44" s="53"/>
      <c r="Q44" s="48"/>
      <c r="R44" s="49"/>
      <c r="S44" s="50"/>
      <c r="T44" s="51"/>
      <c r="U44" s="53"/>
      <c r="V44" s="54"/>
      <c r="W44" s="55" t="str">
        <f t="shared" si="4"/>
        <v/>
      </c>
      <c r="X44" s="55" t="str">
        <f t="shared" si="5"/>
        <v/>
      </c>
      <c r="Y44" s="55" t="str">
        <f t="shared" si="6"/>
        <v/>
      </c>
      <c r="AA44" s="78"/>
      <c r="AB44" s="78"/>
      <c r="AC44" s="78"/>
      <c r="AD44" s="78"/>
    </row>
    <row r="45" spans="1:30" s="31" customFormat="1" ht="18" customHeight="1">
      <c r="A45" s="44">
        <v>38</v>
      </c>
      <c r="B45" s="45"/>
      <c r="C45" s="46"/>
      <c r="D45" s="46"/>
      <c r="E45" s="46"/>
      <c r="F45" s="47"/>
      <c r="G45" s="48"/>
      <c r="H45" s="49"/>
      <c r="I45" s="50"/>
      <c r="J45" s="51"/>
      <c r="K45" s="52"/>
      <c r="L45" s="48"/>
      <c r="M45" s="49"/>
      <c r="N45" s="50"/>
      <c r="O45" s="51"/>
      <c r="P45" s="53"/>
      <c r="Q45" s="48"/>
      <c r="R45" s="49"/>
      <c r="S45" s="50"/>
      <c r="T45" s="51"/>
      <c r="U45" s="53"/>
      <c r="V45" s="54"/>
      <c r="W45" s="55" t="str">
        <f t="shared" si="4"/>
        <v/>
      </c>
      <c r="X45" s="55" t="str">
        <f t="shared" si="5"/>
        <v/>
      </c>
      <c r="Y45" s="55" t="str">
        <f t="shared" si="6"/>
        <v/>
      </c>
      <c r="AA45" s="78"/>
      <c r="AB45" s="78"/>
      <c r="AC45" s="78"/>
      <c r="AD45" s="78"/>
    </row>
    <row r="46" spans="1:30" s="31" customFormat="1" ht="18" customHeight="1">
      <c r="A46" s="44">
        <v>39</v>
      </c>
      <c r="B46" s="45"/>
      <c r="C46" s="46"/>
      <c r="D46" s="46"/>
      <c r="E46" s="46"/>
      <c r="F46" s="47"/>
      <c r="G46" s="48"/>
      <c r="H46" s="49"/>
      <c r="I46" s="50"/>
      <c r="J46" s="51"/>
      <c r="K46" s="52"/>
      <c r="L46" s="48"/>
      <c r="M46" s="49"/>
      <c r="N46" s="50"/>
      <c r="O46" s="51"/>
      <c r="P46" s="53"/>
      <c r="Q46" s="48"/>
      <c r="R46" s="49"/>
      <c r="S46" s="50"/>
      <c r="T46" s="51"/>
      <c r="U46" s="53"/>
      <c r="V46" s="54"/>
      <c r="W46" s="55" t="str">
        <f t="shared" si="4"/>
        <v/>
      </c>
      <c r="X46" s="55" t="str">
        <f t="shared" si="5"/>
        <v/>
      </c>
      <c r="Y46" s="55" t="str">
        <f t="shared" si="6"/>
        <v/>
      </c>
      <c r="AA46" s="78"/>
      <c r="AB46" s="78"/>
      <c r="AC46" s="78"/>
      <c r="AD46" s="78"/>
    </row>
    <row r="47" spans="1:30" s="31" customFormat="1" ht="18" customHeight="1">
      <c r="A47" s="44">
        <v>40</v>
      </c>
      <c r="B47" s="45"/>
      <c r="C47" s="46"/>
      <c r="D47" s="46"/>
      <c r="E47" s="46"/>
      <c r="F47" s="47"/>
      <c r="G47" s="48"/>
      <c r="H47" s="49"/>
      <c r="I47" s="50"/>
      <c r="J47" s="51"/>
      <c r="K47" s="52"/>
      <c r="L47" s="48"/>
      <c r="M47" s="49"/>
      <c r="N47" s="50"/>
      <c r="O47" s="51"/>
      <c r="P47" s="53"/>
      <c r="Q47" s="48"/>
      <c r="R47" s="49"/>
      <c r="S47" s="50"/>
      <c r="T47" s="51"/>
      <c r="U47" s="53"/>
      <c r="V47" s="54"/>
      <c r="W47" s="55" t="str">
        <f t="shared" si="4"/>
        <v/>
      </c>
      <c r="X47" s="55" t="str">
        <f t="shared" si="5"/>
        <v/>
      </c>
      <c r="Y47" s="55" t="str">
        <f t="shared" si="6"/>
        <v/>
      </c>
      <c r="AA47" s="78"/>
      <c r="AB47" s="78"/>
      <c r="AC47" s="78"/>
      <c r="AD47" s="78"/>
    </row>
    <row r="48" spans="1:30" s="31" customFormat="1" ht="18" customHeight="1">
      <c r="A48" s="44">
        <v>41</v>
      </c>
      <c r="B48" s="45"/>
      <c r="C48" s="46"/>
      <c r="D48" s="46"/>
      <c r="E48" s="46"/>
      <c r="F48" s="47"/>
      <c r="G48" s="48"/>
      <c r="H48" s="49"/>
      <c r="I48" s="50"/>
      <c r="J48" s="51"/>
      <c r="K48" s="52"/>
      <c r="L48" s="48"/>
      <c r="M48" s="49"/>
      <c r="N48" s="50"/>
      <c r="O48" s="51"/>
      <c r="P48" s="53"/>
      <c r="Q48" s="48"/>
      <c r="R48" s="49"/>
      <c r="S48" s="50"/>
      <c r="T48" s="51"/>
      <c r="U48" s="53"/>
      <c r="V48" s="54"/>
      <c r="W48" s="55" t="str">
        <f t="shared" si="4"/>
        <v/>
      </c>
      <c r="X48" s="55" t="str">
        <f t="shared" si="5"/>
        <v/>
      </c>
      <c r="Y48" s="55" t="str">
        <f t="shared" si="6"/>
        <v/>
      </c>
      <c r="AA48" s="78"/>
      <c r="AB48" s="78"/>
      <c r="AC48" s="78"/>
      <c r="AD48" s="78"/>
    </row>
    <row r="49" spans="1:30" s="31" customFormat="1" ht="18" customHeight="1">
      <c r="A49" s="44">
        <v>42</v>
      </c>
      <c r="B49" s="45"/>
      <c r="C49" s="46"/>
      <c r="D49" s="46"/>
      <c r="E49" s="46"/>
      <c r="F49" s="47"/>
      <c r="G49" s="48"/>
      <c r="H49" s="49"/>
      <c r="I49" s="50"/>
      <c r="J49" s="51"/>
      <c r="K49" s="52"/>
      <c r="L49" s="48"/>
      <c r="M49" s="49"/>
      <c r="N49" s="50"/>
      <c r="O49" s="51"/>
      <c r="P49" s="53"/>
      <c r="Q49" s="48"/>
      <c r="R49" s="49"/>
      <c r="S49" s="50"/>
      <c r="T49" s="51"/>
      <c r="U49" s="53"/>
      <c r="V49" s="54"/>
      <c r="W49" s="55" t="str">
        <f t="shared" si="4"/>
        <v/>
      </c>
      <c r="X49" s="55" t="str">
        <f t="shared" si="5"/>
        <v/>
      </c>
      <c r="Y49" s="55" t="str">
        <f t="shared" si="6"/>
        <v/>
      </c>
      <c r="AA49" s="78"/>
      <c r="AB49" s="78"/>
      <c r="AC49" s="78"/>
      <c r="AD49" s="78"/>
    </row>
    <row r="50" spans="1:30" s="31" customFormat="1" ht="18" customHeight="1">
      <c r="A50" s="44">
        <v>43</v>
      </c>
      <c r="B50" s="45"/>
      <c r="C50" s="46"/>
      <c r="D50" s="46"/>
      <c r="E50" s="46"/>
      <c r="F50" s="47"/>
      <c r="G50" s="48"/>
      <c r="H50" s="49"/>
      <c r="I50" s="50"/>
      <c r="J50" s="51"/>
      <c r="K50" s="52"/>
      <c r="L50" s="48"/>
      <c r="M50" s="49"/>
      <c r="N50" s="50"/>
      <c r="O50" s="51"/>
      <c r="P50" s="53"/>
      <c r="Q50" s="48"/>
      <c r="R50" s="49"/>
      <c r="S50" s="50"/>
      <c r="T50" s="51"/>
      <c r="U50" s="53"/>
      <c r="V50" s="54"/>
      <c r="W50" s="55" t="str">
        <f t="shared" si="4"/>
        <v/>
      </c>
      <c r="X50" s="55" t="str">
        <f t="shared" si="5"/>
        <v/>
      </c>
      <c r="Y50" s="55" t="str">
        <f t="shared" si="6"/>
        <v/>
      </c>
      <c r="AA50" s="78"/>
      <c r="AB50" s="78"/>
      <c r="AC50" s="78"/>
      <c r="AD50" s="78"/>
    </row>
    <row r="51" spans="1:30" s="31" customFormat="1" ht="18" customHeight="1">
      <c r="A51" s="44">
        <v>44</v>
      </c>
      <c r="B51" s="45"/>
      <c r="C51" s="46"/>
      <c r="D51" s="46"/>
      <c r="E51" s="46"/>
      <c r="F51" s="47"/>
      <c r="G51" s="48"/>
      <c r="H51" s="49"/>
      <c r="I51" s="50"/>
      <c r="J51" s="51"/>
      <c r="K51" s="52"/>
      <c r="L51" s="48"/>
      <c r="M51" s="49"/>
      <c r="N51" s="50"/>
      <c r="O51" s="51"/>
      <c r="P51" s="53"/>
      <c r="Q51" s="48"/>
      <c r="R51" s="49"/>
      <c r="S51" s="50"/>
      <c r="T51" s="51"/>
      <c r="U51" s="53"/>
      <c r="V51" s="54"/>
      <c r="W51" s="55" t="str">
        <f t="shared" si="4"/>
        <v/>
      </c>
      <c r="X51" s="55" t="str">
        <f t="shared" si="5"/>
        <v/>
      </c>
      <c r="Y51" s="55" t="str">
        <f t="shared" si="6"/>
        <v/>
      </c>
      <c r="AA51" s="78"/>
      <c r="AB51" s="78"/>
      <c r="AC51" s="78"/>
      <c r="AD51" s="78"/>
    </row>
    <row r="52" spans="1:30" s="31" customFormat="1" ht="18" customHeight="1">
      <c r="A52" s="44">
        <v>45</v>
      </c>
      <c r="B52" s="45"/>
      <c r="C52" s="46"/>
      <c r="D52" s="46"/>
      <c r="E52" s="46"/>
      <c r="F52" s="47"/>
      <c r="G52" s="48"/>
      <c r="H52" s="49"/>
      <c r="I52" s="50"/>
      <c r="J52" s="51"/>
      <c r="K52" s="52"/>
      <c r="L52" s="48"/>
      <c r="M52" s="49"/>
      <c r="N52" s="50"/>
      <c r="O52" s="51"/>
      <c r="P52" s="53"/>
      <c r="Q52" s="48"/>
      <c r="R52" s="49"/>
      <c r="S52" s="50"/>
      <c r="T52" s="51"/>
      <c r="U52" s="53"/>
      <c r="V52" s="54"/>
      <c r="W52" s="55" t="str">
        <f t="shared" si="4"/>
        <v/>
      </c>
      <c r="X52" s="55" t="str">
        <f t="shared" si="5"/>
        <v/>
      </c>
      <c r="Y52" s="55" t="str">
        <f t="shared" si="6"/>
        <v/>
      </c>
      <c r="AA52" s="78"/>
      <c r="AB52" s="78"/>
      <c r="AC52" s="78"/>
      <c r="AD52" s="78"/>
    </row>
    <row r="53" spans="1:30" s="31" customFormat="1" ht="18" customHeight="1">
      <c r="A53" s="44">
        <v>46</v>
      </c>
      <c r="B53" s="45"/>
      <c r="C53" s="46"/>
      <c r="D53" s="46"/>
      <c r="E53" s="46"/>
      <c r="F53" s="47"/>
      <c r="G53" s="48"/>
      <c r="H53" s="49"/>
      <c r="I53" s="50"/>
      <c r="J53" s="51"/>
      <c r="K53" s="52"/>
      <c r="L53" s="48"/>
      <c r="M53" s="49"/>
      <c r="N53" s="50"/>
      <c r="O53" s="51"/>
      <c r="P53" s="53"/>
      <c r="Q53" s="48"/>
      <c r="R53" s="49"/>
      <c r="S53" s="50"/>
      <c r="T53" s="51"/>
      <c r="U53" s="53"/>
      <c r="V53" s="54"/>
      <c r="W53" s="55" t="str">
        <f t="shared" si="4"/>
        <v/>
      </c>
      <c r="X53" s="55" t="str">
        <f t="shared" si="5"/>
        <v/>
      </c>
      <c r="Y53" s="55" t="str">
        <f t="shared" si="6"/>
        <v/>
      </c>
      <c r="AA53" s="78"/>
      <c r="AB53" s="78"/>
      <c r="AC53" s="78"/>
      <c r="AD53" s="78"/>
    </row>
    <row r="54" spans="1:30" s="31" customFormat="1" ht="18" customHeight="1">
      <c r="A54" s="44">
        <v>47</v>
      </c>
      <c r="B54" s="45"/>
      <c r="C54" s="46"/>
      <c r="D54" s="46"/>
      <c r="E54" s="46"/>
      <c r="F54" s="47"/>
      <c r="G54" s="48"/>
      <c r="H54" s="49"/>
      <c r="I54" s="50"/>
      <c r="J54" s="51"/>
      <c r="K54" s="52"/>
      <c r="L54" s="48"/>
      <c r="M54" s="49"/>
      <c r="N54" s="50"/>
      <c r="O54" s="51"/>
      <c r="P54" s="53"/>
      <c r="Q54" s="48"/>
      <c r="R54" s="49"/>
      <c r="S54" s="50"/>
      <c r="T54" s="51"/>
      <c r="U54" s="53"/>
      <c r="V54" s="54"/>
      <c r="W54" s="55" t="str">
        <f t="shared" si="4"/>
        <v/>
      </c>
      <c r="X54" s="55" t="str">
        <f t="shared" si="5"/>
        <v/>
      </c>
      <c r="Y54" s="55" t="str">
        <f t="shared" si="6"/>
        <v/>
      </c>
      <c r="AA54" s="78"/>
      <c r="AB54" s="78"/>
      <c r="AC54" s="78"/>
      <c r="AD54" s="78"/>
    </row>
    <row r="55" spans="1:30" s="31" customFormat="1" ht="18" customHeight="1">
      <c r="A55" s="44">
        <v>48</v>
      </c>
      <c r="B55" s="45"/>
      <c r="C55" s="46"/>
      <c r="D55" s="46"/>
      <c r="E55" s="46"/>
      <c r="F55" s="47"/>
      <c r="G55" s="48"/>
      <c r="H55" s="49"/>
      <c r="I55" s="50"/>
      <c r="J55" s="51"/>
      <c r="K55" s="52"/>
      <c r="L55" s="48"/>
      <c r="M55" s="49"/>
      <c r="N55" s="50"/>
      <c r="O55" s="51"/>
      <c r="P55" s="53"/>
      <c r="Q55" s="48"/>
      <c r="R55" s="49"/>
      <c r="S55" s="50"/>
      <c r="T55" s="51"/>
      <c r="U55" s="53"/>
      <c r="V55" s="54"/>
      <c r="W55" s="55" t="str">
        <f t="shared" si="4"/>
        <v/>
      </c>
      <c r="X55" s="55" t="str">
        <f t="shared" si="5"/>
        <v/>
      </c>
      <c r="Y55" s="55" t="str">
        <f t="shared" si="6"/>
        <v/>
      </c>
      <c r="AA55" s="78"/>
      <c r="AB55" s="78"/>
      <c r="AC55" s="78"/>
      <c r="AD55" s="78"/>
    </row>
    <row r="56" spans="1:30" s="31" customFormat="1" ht="18" customHeight="1">
      <c r="A56" s="44">
        <v>49</v>
      </c>
      <c r="B56" s="45"/>
      <c r="C56" s="46"/>
      <c r="D56" s="46"/>
      <c r="E56" s="46"/>
      <c r="F56" s="47"/>
      <c r="G56" s="48"/>
      <c r="H56" s="49"/>
      <c r="I56" s="50"/>
      <c r="J56" s="51"/>
      <c r="K56" s="52"/>
      <c r="L56" s="48"/>
      <c r="M56" s="49"/>
      <c r="N56" s="50"/>
      <c r="O56" s="51"/>
      <c r="P56" s="53"/>
      <c r="Q56" s="48"/>
      <c r="R56" s="49"/>
      <c r="S56" s="50"/>
      <c r="T56" s="51"/>
      <c r="U56" s="53"/>
      <c r="V56" s="54"/>
      <c r="W56" s="55" t="str">
        <f t="shared" si="4"/>
        <v/>
      </c>
      <c r="X56" s="55" t="str">
        <f t="shared" si="5"/>
        <v/>
      </c>
      <c r="Y56" s="55" t="str">
        <f t="shared" si="6"/>
        <v/>
      </c>
      <c r="AA56" s="78"/>
      <c r="AB56" s="78"/>
      <c r="AC56" s="78"/>
      <c r="AD56" s="78"/>
    </row>
    <row r="57" spans="1:30" s="31" customFormat="1" ht="18" customHeight="1">
      <c r="A57" s="44">
        <v>50</v>
      </c>
      <c r="B57" s="45"/>
      <c r="C57" s="46"/>
      <c r="D57" s="46"/>
      <c r="E57" s="46"/>
      <c r="F57" s="47"/>
      <c r="G57" s="48"/>
      <c r="H57" s="49"/>
      <c r="I57" s="50"/>
      <c r="J57" s="51"/>
      <c r="K57" s="52"/>
      <c r="L57" s="48"/>
      <c r="M57" s="49"/>
      <c r="N57" s="50"/>
      <c r="O57" s="51"/>
      <c r="P57" s="53"/>
      <c r="Q57" s="48"/>
      <c r="R57" s="49"/>
      <c r="S57" s="50"/>
      <c r="T57" s="51"/>
      <c r="U57" s="53"/>
      <c r="V57" s="54"/>
      <c r="W57" s="55" t="str">
        <f t="shared" si="4"/>
        <v/>
      </c>
      <c r="X57" s="55" t="str">
        <f t="shared" si="5"/>
        <v/>
      </c>
      <c r="Y57" s="55" t="str">
        <f t="shared" si="6"/>
        <v/>
      </c>
      <c r="AA57" s="78"/>
      <c r="AB57" s="78"/>
      <c r="AC57" s="78"/>
      <c r="AD57" s="78"/>
    </row>
    <row r="58" spans="1:30" s="31" customFormat="1" ht="18" customHeight="1">
      <c r="A58" s="44">
        <v>51</v>
      </c>
      <c r="B58" s="45"/>
      <c r="C58" s="46"/>
      <c r="D58" s="46"/>
      <c r="E58" s="46"/>
      <c r="F58" s="47"/>
      <c r="G58" s="48"/>
      <c r="H58" s="49"/>
      <c r="I58" s="50"/>
      <c r="J58" s="51"/>
      <c r="K58" s="52"/>
      <c r="L58" s="48"/>
      <c r="M58" s="49"/>
      <c r="N58" s="50"/>
      <c r="O58" s="51"/>
      <c r="P58" s="53"/>
      <c r="Q58" s="48"/>
      <c r="R58" s="49"/>
      <c r="S58" s="50"/>
      <c r="T58" s="51"/>
      <c r="U58" s="53"/>
      <c r="V58" s="54"/>
      <c r="W58" s="55" t="str">
        <f t="shared" si="4"/>
        <v/>
      </c>
      <c r="X58" s="55" t="str">
        <f t="shared" si="5"/>
        <v/>
      </c>
      <c r="Y58" s="55" t="str">
        <f t="shared" si="6"/>
        <v/>
      </c>
      <c r="AA58" s="78"/>
      <c r="AB58" s="78"/>
      <c r="AC58" s="78"/>
      <c r="AD58" s="78"/>
    </row>
    <row r="59" spans="1:30" s="31" customFormat="1" ht="18" customHeight="1">
      <c r="A59" s="44">
        <v>52</v>
      </c>
      <c r="B59" s="45"/>
      <c r="C59" s="46"/>
      <c r="D59" s="46"/>
      <c r="E59" s="46"/>
      <c r="F59" s="47"/>
      <c r="G59" s="48"/>
      <c r="H59" s="49"/>
      <c r="I59" s="50"/>
      <c r="J59" s="51"/>
      <c r="K59" s="52"/>
      <c r="L59" s="48"/>
      <c r="M59" s="49"/>
      <c r="N59" s="50"/>
      <c r="O59" s="51"/>
      <c r="P59" s="53"/>
      <c r="Q59" s="48"/>
      <c r="R59" s="49"/>
      <c r="S59" s="50"/>
      <c r="T59" s="51"/>
      <c r="U59" s="53"/>
      <c r="V59" s="54"/>
      <c r="W59" s="55" t="str">
        <f t="shared" si="4"/>
        <v/>
      </c>
      <c r="X59" s="55" t="str">
        <f t="shared" si="5"/>
        <v/>
      </c>
      <c r="Y59" s="55" t="str">
        <f t="shared" si="6"/>
        <v/>
      </c>
      <c r="AA59" s="78"/>
      <c r="AB59" s="78"/>
      <c r="AC59" s="78"/>
      <c r="AD59" s="78"/>
    </row>
    <row r="60" spans="1:30" s="31" customFormat="1" ht="18" customHeight="1">
      <c r="A60" s="44">
        <v>53</v>
      </c>
      <c r="B60" s="45"/>
      <c r="C60" s="46"/>
      <c r="D60" s="46"/>
      <c r="E60" s="46"/>
      <c r="F60" s="47"/>
      <c r="G60" s="48"/>
      <c r="H60" s="49"/>
      <c r="I60" s="50"/>
      <c r="J60" s="51"/>
      <c r="K60" s="52"/>
      <c r="L60" s="48"/>
      <c r="M60" s="49"/>
      <c r="N60" s="50"/>
      <c r="O60" s="51"/>
      <c r="P60" s="53"/>
      <c r="Q60" s="48"/>
      <c r="R60" s="49"/>
      <c r="S60" s="50"/>
      <c r="T60" s="51"/>
      <c r="U60" s="53"/>
      <c r="V60" s="54"/>
      <c r="W60" s="55" t="str">
        <f t="shared" si="4"/>
        <v/>
      </c>
      <c r="X60" s="55" t="str">
        <f t="shared" si="5"/>
        <v/>
      </c>
      <c r="Y60" s="55" t="str">
        <f t="shared" si="6"/>
        <v/>
      </c>
      <c r="AA60" s="78"/>
      <c r="AB60" s="78"/>
      <c r="AC60" s="78"/>
      <c r="AD60" s="78"/>
    </row>
    <row r="61" spans="1:30" s="31" customFormat="1" ht="18" customHeight="1">
      <c r="A61" s="44">
        <v>54</v>
      </c>
      <c r="B61" s="45"/>
      <c r="C61" s="46"/>
      <c r="D61" s="46"/>
      <c r="E61" s="46"/>
      <c r="F61" s="47"/>
      <c r="G61" s="48"/>
      <c r="H61" s="49"/>
      <c r="I61" s="50"/>
      <c r="J61" s="51"/>
      <c r="K61" s="52"/>
      <c r="L61" s="48"/>
      <c r="M61" s="49"/>
      <c r="N61" s="50"/>
      <c r="O61" s="51"/>
      <c r="P61" s="53"/>
      <c r="Q61" s="48"/>
      <c r="R61" s="49"/>
      <c r="S61" s="50"/>
      <c r="T61" s="51"/>
      <c r="U61" s="53"/>
      <c r="V61" s="54"/>
      <c r="W61" s="55" t="str">
        <f t="shared" si="4"/>
        <v/>
      </c>
      <c r="X61" s="55" t="str">
        <f t="shared" si="5"/>
        <v/>
      </c>
      <c r="Y61" s="55" t="str">
        <f t="shared" si="6"/>
        <v/>
      </c>
      <c r="AA61" s="78"/>
      <c r="AB61" s="78"/>
      <c r="AC61" s="78"/>
      <c r="AD61" s="78"/>
    </row>
    <row r="62" spans="1:30" s="31" customFormat="1" ht="18" customHeight="1">
      <c r="A62" s="44">
        <v>55</v>
      </c>
      <c r="B62" s="45"/>
      <c r="C62" s="46"/>
      <c r="D62" s="46"/>
      <c r="E62" s="46"/>
      <c r="F62" s="47"/>
      <c r="G62" s="48"/>
      <c r="H62" s="49"/>
      <c r="I62" s="50"/>
      <c r="J62" s="51"/>
      <c r="K62" s="52"/>
      <c r="L62" s="48"/>
      <c r="M62" s="49"/>
      <c r="N62" s="50"/>
      <c r="O62" s="51"/>
      <c r="P62" s="53"/>
      <c r="Q62" s="48"/>
      <c r="R62" s="49"/>
      <c r="S62" s="50"/>
      <c r="T62" s="51"/>
      <c r="U62" s="53"/>
      <c r="V62" s="54"/>
      <c r="W62" s="55" t="str">
        <f t="shared" si="4"/>
        <v/>
      </c>
      <c r="X62" s="55" t="str">
        <f t="shared" si="5"/>
        <v/>
      </c>
      <c r="Y62" s="55" t="str">
        <f t="shared" si="6"/>
        <v/>
      </c>
      <c r="AA62" s="78"/>
      <c r="AB62" s="78"/>
      <c r="AC62" s="78"/>
      <c r="AD62" s="78"/>
    </row>
    <row r="63" spans="1:30" s="31" customFormat="1" ht="18" customHeight="1">
      <c r="A63" s="44">
        <v>56</v>
      </c>
      <c r="B63" s="45"/>
      <c r="C63" s="46"/>
      <c r="D63" s="46"/>
      <c r="E63" s="46"/>
      <c r="F63" s="47"/>
      <c r="G63" s="48"/>
      <c r="H63" s="49"/>
      <c r="I63" s="50"/>
      <c r="J63" s="51"/>
      <c r="K63" s="52"/>
      <c r="L63" s="48"/>
      <c r="M63" s="49"/>
      <c r="N63" s="50"/>
      <c r="O63" s="51"/>
      <c r="P63" s="53"/>
      <c r="Q63" s="48"/>
      <c r="R63" s="49"/>
      <c r="S63" s="50"/>
      <c r="T63" s="51"/>
      <c r="U63" s="53"/>
      <c r="V63" s="54"/>
      <c r="W63" s="55" t="str">
        <f t="shared" si="4"/>
        <v/>
      </c>
      <c r="X63" s="55" t="str">
        <f t="shared" si="5"/>
        <v/>
      </c>
      <c r="Y63" s="55" t="str">
        <f t="shared" si="6"/>
        <v/>
      </c>
      <c r="AA63" s="78"/>
      <c r="AB63" s="78"/>
      <c r="AC63" s="78"/>
      <c r="AD63" s="78"/>
    </row>
    <row r="64" spans="1:30" s="31" customFormat="1" ht="18" customHeight="1">
      <c r="A64" s="44">
        <v>57</v>
      </c>
      <c r="B64" s="45"/>
      <c r="C64" s="46"/>
      <c r="D64" s="46"/>
      <c r="E64" s="46"/>
      <c r="F64" s="47"/>
      <c r="G64" s="48"/>
      <c r="H64" s="49"/>
      <c r="I64" s="50"/>
      <c r="J64" s="51"/>
      <c r="K64" s="52"/>
      <c r="L64" s="48"/>
      <c r="M64" s="49"/>
      <c r="N64" s="50"/>
      <c r="O64" s="51"/>
      <c r="P64" s="53"/>
      <c r="Q64" s="48"/>
      <c r="R64" s="49"/>
      <c r="S64" s="50"/>
      <c r="T64" s="51"/>
      <c r="U64" s="53"/>
      <c r="V64" s="54"/>
      <c r="W64" s="55" t="str">
        <f t="shared" si="4"/>
        <v/>
      </c>
      <c r="X64" s="55" t="str">
        <f t="shared" si="5"/>
        <v/>
      </c>
      <c r="Y64" s="55" t="str">
        <f t="shared" si="6"/>
        <v/>
      </c>
      <c r="AA64" s="78"/>
      <c r="AB64" s="78"/>
      <c r="AC64" s="78"/>
      <c r="AD64" s="78"/>
    </row>
    <row r="65" spans="1:39" s="31" customFormat="1" ht="18" customHeight="1">
      <c r="A65" s="44">
        <v>58</v>
      </c>
      <c r="B65" s="45"/>
      <c r="C65" s="46"/>
      <c r="D65" s="46"/>
      <c r="E65" s="46"/>
      <c r="F65" s="47"/>
      <c r="G65" s="48"/>
      <c r="H65" s="49"/>
      <c r="I65" s="50"/>
      <c r="J65" s="51"/>
      <c r="K65" s="52"/>
      <c r="L65" s="48"/>
      <c r="M65" s="49"/>
      <c r="N65" s="50"/>
      <c r="O65" s="51"/>
      <c r="P65" s="53"/>
      <c r="Q65" s="48"/>
      <c r="R65" s="49"/>
      <c r="S65" s="50"/>
      <c r="T65" s="51"/>
      <c r="U65" s="53"/>
      <c r="V65" s="54"/>
      <c r="W65" s="55" t="str">
        <f t="shared" si="4"/>
        <v/>
      </c>
      <c r="X65" s="55" t="str">
        <f t="shared" si="5"/>
        <v/>
      </c>
      <c r="Y65" s="55" t="str">
        <f t="shared" si="6"/>
        <v/>
      </c>
      <c r="AA65" s="78"/>
      <c r="AB65" s="78"/>
      <c r="AC65" s="78"/>
      <c r="AD65" s="78"/>
    </row>
    <row r="66" spans="1:39" s="31" customFormat="1" ht="18" customHeight="1">
      <c r="A66" s="44">
        <v>59</v>
      </c>
      <c r="B66" s="45"/>
      <c r="C66" s="46"/>
      <c r="D66" s="46"/>
      <c r="E66" s="46"/>
      <c r="F66" s="47"/>
      <c r="G66" s="48"/>
      <c r="H66" s="49"/>
      <c r="I66" s="50"/>
      <c r="J66" s="51"/>
      <c r="K66" s="52"/>
      <c r="L66" s="48"/>
      <c r="M66" s="49"/>
      <c r="N66" s="50"/>
      <c r="O66" s="51"/>
      <c r="P66" s="53"/>
      <c r="Q66" s="48"/>
      <c r="R66" s="49"/>
      <c r="S66" s="50"/>
      <c r="T66" s="51"/>
      <c r="U66" s="53"/>
      <c r="V66" s="54"/>
      <c r="W66" s="55" t="str">
        <f t="shared" si="4"/>
        <v/>
      </c>
      <c r="X66" s="55" t="str">
        <f t="shared" si="5"/>
        <v/>
      </c>
      <c r="Y66" s="55" t="str">
        <f t="shared" si="6"/>
        <v/>
      </c>
      <c r="AA66" s="78"/>
      <c r="AB66" s="78"/>
      <c r="AC66" s="78"/>
      <c r="AD66" s="78"/>
    </row>
    <row r="67" spans="1:39" s="31" customFormat="1" ht="18" customHeight="1" thickBot="1">
      <c r="A67" s="65">
        <v>60</v>
      </c>
      <c r="B67" s="66"/>
      <c r="C67" s="67"/>
      <c r="D67" s="67"/>
      <c r="E67" s="67"/>
      <c r="F67" s="68"/>
      <c r="G67" s="69"/>
      <c r="H67" s="70"/>
      <c r="I67" s="71"/>
      <c r="J67" s="72"/>
      <c r="K67" s="73"/>
      <c r="L67" s="69"/>
      <c r="M67" s="70"/>
      <c r="N67" s="71"/>
      <c r="O67" s="72"/>
      <c r="P67" s="74"/>
      <c r="Q67" s="69"/>
      <c r="R67" s="70"/>
      <c r="S67" s="71"/>
      <c r="T67" s="72"/>
      <c r="U67" s="74"/>
      <c r="V67" s="75"/>
      <c r="W67" s="76" t="str">
        <f t="shared" si="4"/>
        <v/>
      </c>
      <c r="X67" s="76" t="str">
        <f t="shared" si="5"/>
        <v/>
      </c>
      <c r="Y67" s="76" t="str">
        <f t="shared" si="6"/>
        <v/>
      </c>
      <c r="AA67" s="78"/>
      <c r="AB67" s="78"/>
      <c r="AC67" s="78"/>
      <c r="AD67" s="78"/>
    </row>
    <row r="68" spans="1:39" s="31" customFormat="1" ht="18" customHeight="1">
      <c r="A68" s="77"/>
      <c r="B68" s="78" t="s">
        <v>171</v>
      </c>
      <c r="C68" s="78" t="s">
        <v>171</v>
      </c>
      <c r="D68" s="78" t="s">
        <v>171</v>
      </c>
      <c r="E68" s="78" t="s">
        <v>172</v>
      </c>
      <c r="F68" s="78" t="s">
        <v>171</v>
      </c>
      <c r="G68" s="78" t="s">
        <v>171</v>
      </c>
      <c r="H68" s="79" t="s">
        <v>172</v>
      </c>
      <c r="I68" s="80" t="s">
        <v>171</v>
      </c>
      <c r="J68" s="78" t="s">
        <v>172</v>
      </c>
      <c r="K68" s="78" t="s">
        <v>172</v>
      </c>
      <c r="L68" s="78" t="s">
        <v>172</v>
      </c>
      <c r="M68" s="79" t="s">
        <v>171</v>
      </c>
      <c r="N68" s="80" t="s">
        <v>172</v>
      </c>
      <c r="O68" s="78" t="s">
        <v>171</v>
      </c>
      <c r="P68" s="78" t="s">
        <v>172</v>
      </c>
      <c r="Q68" s="78" t="s">
        <v>171</v>
      </c>
      <c r="R68" s="79" t="s">
        <v>172</v>
      </c>
      <c r="S68" s="80" t="s">
        <v>172</v>
      </c>
      <c r="T68" s="78" t="s">
        <v>172</v>
      </c>
      <c r="U68" s="78" t="s">
        <v>172</v>
      </c>
      <c r="V68" s="78" t="s">
        <v>171</v>
      </c>
      <c r="W68" s="79" t="s">
        <v>171</v>
      </c>
      <c r="X68" s="79" t="s">
        <v>171</v>
      </c>
      <c r="Y68" s="79" t="s">
        <v>171</v>
      </c>
      <c r="Z68" s="78" t="s">
        <v>171</v>
      </c>
      <c r="AA68" s="78"/>
      <c r="AB68" s="78"/>
      <c r="AC68" s="78"/>
      <c r="AD68" s="78"/>
    </row>
    <row r="69" spans="1:39" ht="15" customHeight="1">
      <c r="AK69" s="31"/>
      <c r="AL69" s="31"/>
      <c r="AM69" s="31"/>
    </row>
    <row r="70" spans="1:39" ht="15" customHeight="1"/>
    <row r="71" spans="1:39" ht="15" customHeight="1"/>
    <row r="72" spans="1:39" ht="15" customHeight="1"/>
    <row r="73" spans="1:39" ht="15" customHeight="1"/>
  </sheetData>
  <mergeCells count="13">
    <mergeCell ref="C3:H3"/>
    <mergeCell ref="K3:L3"/>
    <mergeCell ref="C2:H2"/>
    <mergeCell ref="K2:L2"/>
    <mergeCell ref="M2:R2"/>
    <mergeCell ref="M3:R3"/>
    <mergeCell ref="C4:H4"/>
    <mergeCell ref="G7:H7"/>
    <mergeCell ref="L7:M7"/>
    <mergeCell ref="Q7:R7"/>
    <mergeCell ref="K4:L4"/>
    <mergeCell ref="A6:U6"/>
    <mergeCell ref="M4:R4"/>
  </mergeCells>
  <phoneticPr fontId="3"/>
  <dataValidations count="6">
    <dataValidation type="list" allowBlank="1" showInputMessage="1" showErrorMessage="1" sqref="D8:D67" xr:uid="{00000000-0002-0000-0300-000000000000}">
      <formula1>"男,女,混合"</formula1>
    </dataValidation>
    <dataValidation type="list" allowBlank="1" showInputMessage="1" showErrorMessage="1" sqref="E8:E67" xr:uid="{00000000-0002-0000-0300-000001000000}">
      <formula1>"小学,中学,高校,一般,OP"</formula1>
    </dataValidation>
    <dataValidation type="list" allowBlank="1" showInputMessage="1" showErrorMessage="1" sqref="Q8:Q67 L8:L67" xr:uid="{00000000-0002-0000-0300-000002000000}">
      <formula1>" 100m, 200m, 400m, 800m"</formula1>
    </dataValidation>
    <dataValidation type="list" allowBlank="1" showInputMessage="1" showErrorMessage="1" sqref="H8:H67 R8:R67 M8:M67" xr:uid="{00000000-0002-0000-0300-000003000000}">
      <formula1>"メドレーリレー,リレー"</formula1>
    </dataValidation>
    <dataValidation type="list" allowBlank="1" showInputMessage="1" showErrorMessage="1" sqref="G8:G67" xr:uid="{00000000-0002-0000-0300-000004000000}">
      <formula1>"100m, 200m, 400m, 800m"</formula1>
    </dataValidation>
    <dataValidation imeMode="halfKatakana" allowBlank="1" showInputMessage="1" showErrorMessage="1" sqref="C7:C67" xr:uid="{D6413F3B-F544-4BFF-A564-1AFE6B4BDC16}"/>
  </dataValidations>
  <printOptions horizontalCentered="1"/>
  <pageMargins left="0.39370078740157483" right="0.39370078740157483" top="0.39370078740157483" bottom="0.39370078740157483" header="0.31496062992125984" footer="0.31496062992125984"/>
  <pageSetup paperSize="9" scale="1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6"/>
  <sheetViews>
    <sheetView zoomScaleNormal="100" workbookViewId="0">
      <selection activeCell="G5" sqref="G5"/>
    </sheetView>
  </sheetViews>
  <sheetFormatPr defaultRowHeight="27.95" customHeight="1"/>
  <cols>
    <col min="1" max="1" width="7.5" customWidth="1"/>
    <col min="2" max="2" width="10.875" customWidth="1"/>
    <col min="3" max="3" width="18.75" customWidth="1"/>
    <col min="4" max="4" width="8.375" customWidth="1"/>
    <col min="5" max="5" width="27.625" customWidth="1"/>
    <col min="6" max="6" width="7.5" customWidth="1"/>
  </cols>
  <sheetData>
    <row r="1" spans="1:8" ht="27.95" customHeight="1">
      <c r="B1" s="118" t="str">
        <f>'エントリーシート（選手登録・個人）'!B1</f>
        <v>第６８回</v>
      </c>
      <c r="C1" s="119" t="s">
        <v>246</v>
      </c>
      <c r="D1" s="119"/>
      <c r="E1" s="78"/>
      <c r="F1" s="78"/>
    </row>
    <row r="3" spans="1:8" ht="27.95" customHeight="1" thickBot="1">
      <c r="A3" s="109"/>
      <c r="B3" s="219" t="s">
        <v>243</v>
      </c>
      <c r="C3" s="220" t="str">
        <f>'エントリーシート（選手登録・個人）'!C2:H2&amp;""</f>
        <v/>
      </c>
      <c r="D3" s="220"/>
      <c r="E3" s="220"/>
      <c r="F3" s="120"/>
      <c r="G3" t="s">
        <v>321</v>
      </c>
    </row>
    <row r="4" spans="1:8" ht="27.95" customHeight="1" thickBot="1">
      <c r="A4" s="109"/>
      <c r="B4" s="219" t="s">
        <v>244</v>
      </c>
      <c r="C4" s="221" t="str">
        <f>IF(G4=0,"",INDEX(個人_氏名,MATCH(G4,個人_No,0))&amp;"")</f>
        <v/>
      </c>
      <c r="D4" s="221"/>
      <c r="E4" s="221"/>
      <c r="F4" s="120"/>
      <c r="G4" s="138">
        <v>1</v>
      </c>
      <c r="H4" t="s">
        <v>286</v>
      </c>
    </row>
    <row r="5" spans="1:8" ht="27.95" customHeight="1">
      <c r="A5" s="109"/>
      <c r="B5" s="219" t="s">
        <v>248</v>
      </c>
      <c r="C5" s="221" t="str">
        <f>IF(G4=0,"",G3&amp;G4)</f>
        <v>選手　No1</v>
      </c>
      <c r="D5" s="221"/>
      <c r="E5" s="221"/>
      <c r="F5" s="120"/>
      <c r="H5" t="s">
        <v>320</v>
      </c>
    </row>
    <row r="6" spans="1:8" ht="27.95" customHeight="1">
      <c r="B6" s="112"/>
      <c r="C6" s="200"/>
      <c r="D6" s="200"/>
      <c r="E6" s="200"/>
      <c r="F6" s="120"/>
    </row>
    <row r="7" spans="1:8" ht="27.95" customHeight="1">
      <c r="B7" s="113"/>
      <c r="C7" s="113" t="s">
        <v>238</v>
      </c>
      <c r="D7" s="201" t="s">
        <v>240</v>
      </c>
      <c r="E7" s="202"/>
      <c r="F7" s="135"/>
    </row>
    <row r="8" spans="1:8" ht="27.95" customHeight="1">
      <c r="B8" s="113" t="s">
        <v>237</v>
      </c>
      <c r="C8" s="110" t="s">
        <v>239</v>
      </c>
      <c r="D8" s="203"/>
      <c r="E8" s="204"/>
      <c r="F8" s="136"/>
    </row>
    <row r="9" spans="1:8" ht="27.95" customHeight="1">
      <c r="B9" s="113" t="s">
        <v>241</v>
      </c>
      <c r="C9" s="110" t="s">
        <v>239</v>
      </c>
      <c r="D9" s="203"/>
      <c r="E9" s="204"/>
      <c r="F9" s="136"/>
    </row>
    <row r="10" spans="1:8" ht="27.95" customHeight="1">
      <c r="B10" s="113" t="s">
        <v>242</v>
      </c>
      <c r="C10" s="110" t="s">
        <v>239</v>
      </c>
      <c r="D10" s="203"/>
      <c r="E10" s="204"/>
      <c r="F10" s="136"/>
    </row>
    <row r="12" spans="1:8" ht="27.95" customHeight="1">
      <c r="B12" s="111" t="s">
        <v>245</v>
      </c>
      <c r="C12" s="199"/>
      <c r="D12" s="199"/>
      <c r="E12" s="199"/>
      <c r="F12" s="120"/>
    </row>
    <row r="13" spans="1:8" ht="27.95" customHeight="1">
      <c r="B13" s="114" t="s">
        <v>279</v>
      </c>
    </row>
    <row r="15" spans="1:8" ht="27.95" customHeight="1">
      <c r="B15" s="112" t="s">
        <v>247</v>
      </c>
    </row>
    <row r="16" spans="1:8" ht="27.95" customHeight="1">
      <c r="B16" s="195" t="s">
        <v>297</v>
      </c>
      <c r="C16" s="196"/>
      <c r="D16" s="196"/>
      <c r="E16" s="196"/>
      <c r="F16" s="137"/>
    </row>
    <row r="17" spans="1:6" ht="27.95" customHeight="1">
      <c r="B17" s="196"/>
      <c r="C17" s="196"/>
      <c r="D17" s="196"/>
      <c r="E17" s="196"/>
      <c r="F17" s="137"/>
    </row>
    <row r="18" spans="1:6" ht="27.95" customHeight="1">
      <c r="B18" s="196"/>
      <c r="C18" s="196"/>
      <c r="D18" s="196"/>
      <c r="E18" s="196"/>
      <c r="F18" s="137"/>
    </row>
    <row r="19" spans="1:6" ht="27.95" customHeight="1">
      <c r="B19" s="196"/>
      <c r="C19" s="196"/>
      <c r="D19" s="196"/>
      <c r="E19" s="196"/>
      <c r="F19" s="137"/>
    </row>
    <row r="20" spans="1:6" ht="27.95" customHeight="1">
      <c r="B20" s="196"/>
      <c r="C20" s="196"/>
      <c r="D20" s="196"/>
      <c r="E20" s="196"/>
      <c r="F20" s="137"/>
    </row>
    <row r="21" spans="1:6" ht="14.25" customHeight="1">
      <c r="A21" s="117"/>
      <c r="B21" s="117"/>
      <c r="C21" s="117"/>
      <c r="D21" s="117"/>
      <c r="E21" s="117"/>
      <c r="F21" s="117"/>
    </row>
    <row r="22" spans="1:6" ht="27.95" customHeight="1">
      <c r="A22" s="197" t="s">
        <v>278</v>
      </c>
      <c r="B22" s="197"/>
      <c r="C22" s="197"/>
      <c r="E22" s="205" t="s">
        <v>285</v>
      </c>
      <c r="F22" s="205"/>
    </row>
    <row r="23" spans="1:6" ht="27.95" customHeight="1">
      <c r="A23" s="198" t="str">
        <f>B1&amp;"仙北青少年水泳大会"</f>
        <v>第６８回仙北青少年水泳大会</v>
      </c>
      <c r="B23" s="198"/>
      <c r="C23" s="198"/>
      <c r="E23" s="206" t="s">
        <v>287</v>
      </c>
      <c r="F23" s="206"/>
    </row>
    <row r="24" spans="1:6" ht="27.95" customHeight="1">
      <c r="A24" s="194" t="str">
        <f>"所属名　：　"&amp;C3</f>
        <v>所属名　：　</v>
      </c>
      <c r="B24" s="194"/>
      <c r="C24" s="194"/>
      <c r="E24" s="206"/>
      <c r="F24" s="206"/>
    </row>
    <row r="25" spans="1:6" ht="27.95" customHeight="1">
      <c r="A25" s="194" t="str">
        <f>"氏　名　：　"&amp;C4</f>
        <v>氏　名　：　</v>
      </c>
      <c r="B25" s="194"/>
      <c r="C25" s="194"/>
      <c r="E25" s="206"/>
      <c r="F25" s="206"/>
    </row>
    <row r="26" spans="1:6" ht="27.95" customHeight="1">
      <c r="A26" s="194" t="str">
        <f>"区　分　：　"&amp;C5</f>
        <v>区　分　：　選手　No1</v>
      </c>
      <c r="B26" s="194"/>
      <c r="C26" s="194"/>
      <c r="E26" s="206"/>
      <c r="F26" s="206"/>
    </row>
  </sheetData>
  <mergeCells count="17">
    <mergeCell ref="C3:E3"/>
    <mergeCell ref="C4:E4"/>
    <mergeCell ref="C6:E6"/>
    <mergeCell ref="C12:E12"/>
    <mergeCell ref="C5:E5"/>
    <mergeCell ref="D7:E7"/>
    <mergeCell ref="D8:E8"/>
    <mergeCell ref="D9:E9"/>
    <mergeCell ref="D10:E10"/>
    <mergeCell ref="A25:C25"/>
    <mergeCell ref="A26:C26"/>
    <mergeCell ref="B16:E20"/>
    <mergeCell ref="A22:C22"/>
    <mergeCell ref="A23:C23"/>
    <mergeCell ref="E22:F22"/>
    <mergeCell ref="E23:F26"/>
    <mergeCell ref="A24:C24"/>
  </mergeCells>
  <phoneticPr fontId="29"/>
  <printOptions horizontalCentered="1"/>
  <pageMargins left="0.19685039370078741" right="0.19685039370078741" top="0.74803149606299213" bottom="0.19685039370078741" header="0.31496062992125984" footer="0.31496062992125984"/>
  <pageSetup paperSize="9" scale="11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34"/>
  <sheetViews>
    <sheetView workbookViewId="0">
      <selection activeCell="A8" sqref="A8"/>
    </sheetView>
  </sheetViews>
  <sheetFormatPr defaultRowHeight="27.95" customHeight="1"/>
  <cols>
    <col min="1" max="1" width="4.625" style="168" customWidth="1"/>
    <col min="2" max="4" width="15.125" customWidth="1"/>
    <col min="5" max="6" width="3.75" customWidth="1"/>
    <col min="7" max="9" width="15.125" customWidth="1"/>
  </cols>
  <sheetData>
    <row r="1" spans="1:9" ht="27.95" customHeight="1">
      <c r="B1" s="207" t="s">
        <v>280</v>
      </c>
      <c r="C1" s="207"/>
      <c r="D1" s="207"/>
      <c r="E1" s="127"/>
      <c r="F1" s="128"/>
      <c r="G1" s="207" t="s">
        <v>300</v>
      </c>
      <c r="H1" s="207"/>
      <c r="I1" s="207"/>
    </row>
    <row r="2" spans="1:9" ht="27.95" customHeight="1">
      <c r="B2" s="214" t="s">
        <v>315</v>
      </c>
      <c r="C2" s="214"/>
      <c r="D2" s="214"/>
      <c r="E2" s="123"/>
      <c r="F2" s="129"/>
      <c r="G2" s="214" t="str">
        <f>B2</f>
        <v>第６８回仙北青少年水泳大会</v>
      </c>
      <c r="H2" s="214"/>
      <c r="I2" s="214"/>
    </row>
    <row r="3" spans="1:9" ht="27.95" customHeight="1">
      <c r="B3" s="121" t="s">
        <v>281</v>
      </c>
      <c r="C3" s="208" t="s">
        <v>282</v>
      </c>
      <c r="D3" s="208"/>
      <c r="E3" s="125"/>
      <c r="F3" s="130"/>
      <c r="G3" s="209" t="s">
        <v>281</v>
      </c>
      <c r="H3" s="211" t="s">
        <v>283</v>
      </c>
      <c r="I3" s="211"/>
    </row>
    <row r="4" spans="1:9" ht="27.95" customHeight="1">
      <c r="A4" s="169"/>
      <c r="B4" s="121" t="s">
        <v>244</v>
      </c>
      <c r="C4" s="213"/>
      <c r="D4" s="210"/>
      <c r="E4" s="125"/>
      <c r="F4" s="130"/>
      <c r="G4" s="210"/>
      <c r="H4" s="212"/>
      <c r="I4" s="212"/>
    </row>
    <row r="5" spans="1:9" ht="27.95" customHeight="1">
      <c r="A5" s="169"/>
      <c r="B5" s="121" t="s">
        <v>255</v>
      </c>
      <c r="C5" s="213" t="s">
        <v>284</v>
      </c>
      <c r="D5" s="210"/>
      <c r="E5" s="125"/>
      <c r="F5" s="130"/>
      <c r="G5" s="215" t="s">
        <v>301</v>
      </c>
      <c r="H5" s="216"/>
      <c r="I5" s="216"/>
    </row>
    <row r="6" spans="1:9" ht="27.95" customHeight="1">
      <c r="A6" s="169" t="s">
        <v>236</v>
      </c>
      <c r="B6" s="121" t="s">
        <v>256</v>
      </c>
      <c r="C6" s="218" t="str">
        <f>'エントリーシート（選手登録・個人）'!C2:H2&amp;""</f>
        <v/>
      </c>
      <c r="D6" s="218"/>
      <c r="E6" s="125"/>
      <c r="F6" s="130"/>
      <c r="G6" s="217"/>
      <c r="H6" s="217"/>
      <c r="I6" s="217"/>
    </row>
    <row r="7" spans="1:9" ht="27.6" customHeight="1">
      <c r="A7" s="169">
        <v>1</v>
      </c>
      <c r="B7" s="121" t="s">
        <v>257</v>
      </c>
      <c r="C7" s="218" t="str">
        <f>IF(A7=0,"",INDEX(個人_氏名,MATCH(A7,個人_No,0))&amp;"　（No "&amp;A7&amp;"）")</f>
        <v>　（No 1）</v>
      </c>
      <c r="D7" s="218"/>
      <c r="E7" s="125"/>
      <c r="F7" s="130"/>
      <c r="G7" s="217"/>
      <c r="H7" s="217"/>
      <c r="I7" s="217"/>
    </row>
    <row r="8" spans="1:9" ht="12.4" customHeight="1">
      <c r="B8" s="122"/>
      <c r="E8" s="131"/>
      <c r="F8" s="132"/>
      <c r="G8" s="126"/>
      <c r="H8" s="124"/>
      <c r="I8" s="124"/>
    </row>
    <row r="9" spans="1:9" ht="21.4" customHeight="1">
      <c r="B9" s="133"/>
      <c r="C9" s="133"/>
      <c r="D9" s="133"/>
      <c r="E9" s="133"/>
      <c r="F9" s="134"/>
      <c r="G9" s="133"/>
      <c r="H9" s="133"/>
      <c r="I9" s="133"/>
    </row>
    <row r="10" spans="1:9" ht="27.95" customHeight="1">
      <c r="B10" s="207" t="s">
        <v>280</v>
      </c>
      <c r="C10" s="207"/>
      <c r="D10" s="207"/>
      <c r="E10" s="127"/>
      <c r="F10" s="128"/>
      <c r="G10" s="207" t="s">
        <v>300</v>
      </c>
      <c r="H10" s="207"/>
      <c r="I10" s="207"/>
    </row>
    <row r="11" spans="1:9" ht="27.95" customHeight="1">
      <c r="B11" s="214" t="str">
        <f>B2</f>
        <v>第６８回仙北青少年水泳大会</v>
      </c>
      <c r="C11" s="214"/>
      <c r="D11" s="214"/>
      <c r="E11" s="123"/>
      <c r="F11" s="129"/>
      <c r="G11" s="214" t="str">
        <f>G2</f>
        <v>第６８回仙北青少年水泳大会</v>
      </c>
      <c r="H11" s="214"/>
      <c r="I11" s="214"/>
    </row>
    <row r="12" spans="1:9" ht="27.95" customHeight="1">
      <c r="B12" s="121" t="s">
        <v>281</v>
      </c>
      <c r="C12" s="208" t="s">
        <v>282</v>
      </c>
      <c r="D12" s="208"/>
      <c r="E12" s="125"/>
      <c r="F12" s="130"/>
      <c r="G12" s="209" t="s">
        <v>281</v>
      </c>
      <c r="H12" s="211" t="s">
        <v>283</v>
      </c>
      <c r="I12" s="211"/>
    </row>
    <row r="13" spans="1:9" ht="27.95" customHeight="1">
      <c r="A13" s="169"/>
      <c r="B13" s="121" t="s">
        <v>244</v>
      </c>
      <c r="C13" s="213"/>
      <c r="D13" s="210"/>
      <c r="E13" s="125"/>
      <c r="F13" s="130"/>
      <c r="G13" s="210"/>
      <c r="H13" s="212"/>
      <c r="I13" s="212"/>
    </row>
    <row r="14" spans="1:9" ht="27.95" customHeight="1">
      <c r="A14" s="169"/>
      <c r="B14" s="121" t="s">
        <v>255</v>
      </c>
      <c r="C14" s="213" t="s">
        <v>284</v>
      </c>
      <c r="D14" s="210"/>
      <c r="E14" s="125"/>
      <c r="F14" s="130"/>
      <c r="G14" s="215" t="s">
        <v>301</v>
      </c>
      <c r="H14" s="216"/>
      <c r="I14" s="216"/>
    </row>
    <row r="15" spans="1:9" ht="27.95" customHeight="1">
      <c r="A15" s="169" t="s">
        <v>236</v>
      </c>
      <c r="B15" s="121" t="s">
        <v>256</v>
      </c>
      <c r="C15" s="218" t="str">
        <f>C6</f>
        <v/>
      </c>
      <c r="D15" s="218"/>
      <c r="E15" s="125"/>
      <c r="F15" s="130"/>
      <c r="G15" s="217"/>
      <c r="H15" s="217"/>
      <c r="I15" s="217"/>
    </row>
    <row r="16" spans="1:9" ht="27.95" customHeight="1">
      <c r="A16" s="169">
        <f>IF(A7=0,0,A7+1)</f>
        <v>2</v>
      </c>
      <c r="B16" s="121" t="s">
        <v>257</v>
      </c>
      <c r="C16" s="218" t="str">
        <f>IF(A16=0,"",INDEX(個人_氏名,MATCH(A16,個人_No,0))&amp;"　（No "&amp;A16&amp;"）")</f>
        <v>　（No 2）</v>
      </c>
      <c r="D16" s="218"/>
      <c r="E16" s="125"/>
      <c r="F16" s="130"/>
      <c r="G16" s="217"/>
      <c r="H16" s="217"/>
      <c r="I16" s="217"/>
    </row>
    <row r="17" spans="1:9" ht="12.4" customHeight="1">
      <c r="B17" s="122"/>
      <c r="E17" s="131"/>
      <c r="F17" s="132"/>
      <c r="G17" s="126"/>
      <c r="H17" s="124"/>
      <c r="I17" s="124"/>
    </row>
    <row r="18" spans="1:9" ht="21.4" customHeight="1">
      <c r="B18" s="133"/>
      <c r="C18" s="133"/>
      <c r="D18" s="133"/>
      <c r="E18" s="133"/>
      <c r="F18" s="134"/>
      <c r="G18" s="133"/>
      <c r="H18" s="133"/>
      <c r="I18" s="133"/>
    </row>
    <row r="19" spans="1:9" ht="27.95" customHeight="1">
      <c r="B19" s="207" t="s">
        <v>280</v>
      </c>
      <c r="C19" s="207"/>
      <c r="D19" s="207"/>
      <c r="E19" s="127"/>
      <c r="F19" s="128"/>
      <c r="G19" s="207" t="s">
        <v>300</v>
      </c>
      <c r="H19" s="207"/>
      <c r="I19" s="207"/>
    </row>
    <row r="20" spans="1:9" ht="27.95" customHeight="1">
      <c r="B20" s="214" t="str">
        <f>B11</f>
        <v>第６８回仙北青少年水泳大会</v>
      </c>
      <c r="C20" s="214"/>
      <c r="D20" s="214"/>
      <c r="E20" s="123"/>
      <c r="F20" s="129"/>
      <c r="G20" s="214" t="str">
        <f>G11</f>
        <v>第６８回仙北青少年水泳大会</v>
      </c>
      <c r="H20" s="214"/>
      <c r="I20" s="214"/>
    </row>
    <row r="21" spans="1:9" ht="27.95" customHeight="1">
      <c r="B21" s="121" t="s">
        <v>281</v>
      </c>
      <c r="C21" s="208" t="s">
        <v>282</v>
      </c>
      <c r="D21" s="208"/>
      <c r="E21" s="125"/>
      <c r="F21" s="130"/>
      <c r="G21" s="209" t="s">
        <v>281</v>
      </c>
      <c r="H21" s="211" t="s">
        <v>283</v>
      </c>
      <c r="I21" s="211"/>
    </row>
    <row r="22" spans="1:9" ht="27.95" customHeight="1">
      <c r="A22" s="169"/>
      <c r="B22" s="121" t="s">
        <v>244</v>
      </c>
      <c r="C22" s="213"/>
      <c r="D22" s="210"/>
      <c r="E22" s="125"/>
      <c r="F22" s="130"/>
      <c r="G22" s="210"/>
      <c r="H22" s="212"/>
      <c r="I22" s="212"/>
    </row>
    <row r="23" spans="1:9" ht="27.95" customHeight="1">
      <c r="A23" s="169"/>
      <c r="B23" s="121" t="s">
        <v>255</v>
      </c>
      <c r="C23" s="213" t="s">
        <v>284</v>
      </c>
      <c r="D23" s="210"/>
      <c r="E23" s="125"/>
      <c r="F23" s="130"/>
      <c r="G23" s="215" t="s">
        <v>301</v>
      </c>
      <c r="H23" s="216"/>
      <c r="I23" s="216"/>
    </row>
    <row r="24" spans="1:9" ht="27.95" customHeight="1">
      <c r="A24" s="169" t="s">
        <v>236</v>
      </c>
      <c r="B24" s="121" t="s">
        <v>256</v>
      </c>
      <c r="C24" s="218" t="str">
        <f>C15</f>
        <v/>
      </c>
      <c r="D24" s="218"/>
      <c r="E24" s="125"/>
      <c r="F24" s="130"/>
      <c r="G24" s="217"/>
      <c r="H24" s="217"/>
      <c r="I24" s="217"/>
    </row>
    <row r="25" spans="1:9" ht="27.95" customHeight="1">
      <c r="A25" s="169">
        <f>IF(A16=0,0,A16+1)</f>
        <v>3</v>
      </c>
      <c r="B25" s="121" t="s">
        <v>257</v>
      </c>
      <c r="C25" s="218" t="str">
        <f>IF(A25=0,"",INDEX(個人_氏名,MATCH(A25,個人_No,0))&amp;"　（No "&amp;A25&amp;"）")</f>
        <v>　（No 3）</v>
      </c>
      <c r="D25" s="218"/>
      <c r="E25" s="125"/>
      <c r="F25" s="130"/>
      <c r="G25" s="217"/>
      <c r="H25" s="217"/>
      <c r="I25" s="217"/>
    </row>
    <row r="26" spans="1:9" ht="12.4" customHeight="1">
      <c r="B26" s="122"/>
      <c r="E26" s="131"/>
      <c r="F26" s="132"/>
      <c r="G26" s="126"/>
      <c r="H26" s="124"/>
      <c r="I26" s="124"/>
    </row>
    <row r="27" spans="1:9" ht="21.4" customHeight="1">
      <c r="B27" s="133"/>
      <c r="C27" s="133"/>
      <c r="D27" s="133"/>
      <c r="E27" s="133"/>
      <c r="F27" s="134"/>
      <c r="G27" s="133"/>
      <c r="H27" s="133"/>
      <c r="I27" s="133"/>
    </row>
    <row r="28" spans="1:9" ht="27.95" customHeight="1">
      <c r="B28" s="207" t="s">
        <v>280</v>
      </c>
      <c r="C28" s="207"/>
      <c r="D28" s="207"/>
      <c r="E28" s="127"/>
      <c r="F28" s="128"/>
      <c r="G28" s="207" t="s">
        <v>300</v>
      </c>
      <c r="H28" s="207"/>
      <c r="I28" s="207"/>
    </row>
    <row r="29" spans="1:9" ht="27.95" customHeight="1">
      <c r="B29" s="214" t="str">
        <f>B20</f>
        <v>第６８回仙北青少年水泳大会</v>
      </c>
      <c r="C29" s="214"/>
      <c r="D29" s="214"/>
      <c r="E29" s="123"/>
      <c r="F29" s="129"/>
      <c r="G29" s="214" t="str">
        <f>G20</f>
        <v>第６８回仙北青少年水泳大会</v>
      </c>
      <c r="H29" s="214"/>
      <c r="I29" s="214"/>
    </row>
    <row r="30" spans="1:9" ht="27.95" customHeight="1">
      <c r="B30" s="121" t="s">
        <v>281</v>
      </c>
      <c r="C30" s="208" t="s">
        <v>282</v>
      </c>
      <c r="D30" s="208"/>
      <c r="E30" s="125"/>
      <c r="F30" s="130"/>
      <c r="G30" s="209" t="s">
        <v>281</v>
      </c>
      <c r="H30" s="211" t="s">
        <v>283</v>
      </c>
      <c r="I30" s="211"/>
    </row>
    <row r="31" spans="1:9" ht="27.95" customHeight="1">
      <c r="A31" s="169"/>
      <c r="B31" s="121" t="s">
        <v>244</v>
      </c>
      <c r="C31" s="213"/>
      <c r="D31" s="210"/>
      <c r="E31" s="125"/>
      <c r="F31" s="130"/>
      <c r="G31" s="210"/>
      <c r="H31" s="212"/>
      <c r="I31" s="212"/>
    </row>
    <row r="32" spans="1:9" ht="27.95" customHeight="1">
      <c r="A32" s="169"/>
      <c r="B32" s="121" t="s">
        <v>255</v>
      </c>
      <c r="C32" s="213" t="s">
        <v>284</v>
      </c>
      <c r="D32" s="210"/>
      <c r="E32" s="125"/>
      <c r="F32" s="130"/>
      <c r="G32" s="215" t="s">
        <v>301</v>
      </c>
      <c r="H32" s="216"/>
      <c r="I32" s="216"/>
    </row>
    <row r="33" spans="1:9" ht="27.95" customHeight="1">
      <c r="A33" s="169" t="s">
        <v>236</v>
      </c>
      <c r="B33" s="121" t="s">
        <v>256</v>
      </c>
      <c r="C33" s="218" t="str">
        <f>C24</f>
        <v/>
      </c>
      <c r="D33" s="218"/>
      <c r="E33" s="125"/>
      <c r="F33" s="130"/>
      <c r="G33" s="217"/>
      <c r="H33" s="217"/>
      <c r="I33" s="217"/>
    </row>
    <row r="34" spans="1:9" ht="27.95" customHeight="1">
      <c r="A34" s="169">
        <f>IF(A25=0,0,A25+1)</f>
        <v>4</v>
      </c>
      <c r="B34" s="121" t="s">
        <v>257</v>
      </c>
      <c r="C34" s="218" t="str">
        <f>IF(A34=0,"",INDEX(個人_氏名,MATCH(A34,個人_No,0))&amp;"　（No "&amp;A34&amp;"）")</f>
        <v>　（No 4）</v>
      </c>
      <c r="D34" s="218"/>
      <c r="E34" s="125"/>
      <c r="F34" s="130"/>
      <c r="G34" s="217"/>
      <c r="H34" s="217"/>
      <c r="I34" s="217"/>
    </row>
  </sheetData>
  <mergeCells count="48">
    <mergeCell ref="C23:D23"/>
    <mergeCell ref="G23:I25"/>
    <mergeCell ref="C24:D24"/>
    <mergeCell ref="C25:D25"/>
    <mergeCell ref="C32:D32"/>
    <mergeCell ref="G32:I34"/>
    <mergeCell ref="C33:D33"/>
    <mergeCell ref="C34:D34"/>
    <mergeCell ref="B28:D28"/>
    <mergeCell ref="G28:I28"/>
    <mergeCell ref="C30:D30"/>
    <mergeCell ref="G30:G31"/>
    <mergeCell ref="H30:I31"/>
    <mergeCell ref="C31:D31"/>
    <mergeCell ref="B29:D29"/>
    <mergeCell ref="G29:I29"/>
    <mergeCell ref="C21:D21"/>
    <mergeCell ref="G21:G22"/>
    <mergeCell ref="H21:I22"/>
    <mergeCell ref="C22:D22"/>
    <mergeCell ref="B20:D20"/>
    <mergeCell ref="G20:I20"/>
    <mergeCell ref="C14:D14"/>
    <mergeCell ref="G14:I16"/>
    <mergeCell ref="C15:D15"/>
    <mergeCell ref="C16:D16"/>
    <mergeCell ref="B19:D19"/>
    <mergeCell ref="G19:I19"/>
    <mergeCell ref="G1:I1"/>
    <mergeCell ref="C3:D3"/>
    <mergeCell ref="C5:D5"/>
    <mergeCell ref="B1:D1"/>
    <mergeCell ref="C4:D4"/>
    <mergeCell ref="B2:D2"/>
    <mergeCell ref="G2:I2"/>
    <mergeCell ref="G3:G4"/>
    <mergeCell ref="H3:I4"/>
    <mergeCell ref="G5:I7"/>
    <mergeCell ref="C6:D6"/>
    <mergeCell ref="C7:D7"/>
    <mergeCell ref="B10:D10"/>
    <mergeCell ref="G10:I10"/>
    <mergeCell ref="C12:D12"/>
    <mergeCell ref="G12:G13"/>
    <mergeCell ref="H12:I13"/>
    <mergeCell ref="C13:D13"/>
    <mergeCell ref="B11:D11"/>
    <mergeCell ref="G11:I11"/>
  </mergeCells>
  <phoneticPr fontId="29"/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zoomScale="160" zoomScaleNormal="160" workbookViewId="0">
      <selection activeCell="B1" sqref="B1"/>
    </sheetView>
  </sheetViews>
  <sheetFormatPr defaultRowHeight="13.5"/>
  <cols>
    <col min="1" max="1" width="68.625" customWidth="1"/>
  </cols>
  <sheetData>
    <row r="1" spans="1:1" ht="37.5" customHeight="1">
      <c r="A1" s="145" t="s">
        <v>307</v>
      </c>
    </row>
    <row r="2" spans="1:1" ht="37.5" customHeight="1">
      <c r="A2" s="144" t="s">
        <v>316</v>
      </c>
    </row>
    <row r="3" spans="1:1" ht="16.5" customHeight="1"/>
  </sheetData>
  <phoneticPr fontId="29"/>
  <printOptions horizontalCentered="1"/>
  <pageMargins left="0.70866141732283472" right="0.70866141732283472" top="0.74803149606299213" bottom="0.74803149606299213" header="0.31496062992125984" footer="0.31496062992125984"/>
  <pageSetup paperSize="9" scale="11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18</vt:i4>
      </vt:variant>
    </vt:vector>
  </HeadingPairs>
  <TitlesOfParts>
    <vt:vector size="25" baseType="lpstr">
      <vt:lpstr>大会要項 </vt:lpstr>
      <vt:lpstr>記入例</vt:lpstr>
      <vt:lpstr>エントリーシート（選手登録・個人）</vt:lpstr>
      <vt:lpstr>エントリーシート（リレー）</vt:lpstr>
      <vt:lpstr>健康観察報告書</vt:lpstr>
      <vt:lpstr>観覧者連絡票</vt:lpstr>
      <vt:lpstr>会場案内図</vt:lpstr>
      <vt:lpstr>'エントリーシート（リレー）'!Print_Area</vt:lpstr>
      <vt:lpstr>'エントリーシート（選手登録・個人）'!Print_Area</vt:lpstr>
      <vt:lpstr>観覧者連絡票!Print_Area</vt:lpstr>
      <vt:lpstr>記入例!Print_Area</vt:lpstr>
      <vt:lpstr>健康観察報告書!Print_Area</vt:lpstr>
      <vt:lpstr>'エントリーシート（リレー）'!Print_Titles</vt:lpstr>
      <vt:lpstr>'エントリーシート（選手登録・個人）'!Print_Titles</vt:lpstr>
      <vt:lpstr>記入例!Print_Titles</vt:lpstr>
      <vt:lpstr>リレー種目ID1</vt:lpstr>
      <vt:lpstr>リレー種目ID2</vt:lpstr>
      <vt:lpstr>リレー種目ID3</vt:lpstr>
      <vt:lpstr>個人_No</vt:lpstr>
      <vt:lpstr>個人_氏名</vt:lpstr>
      <vt:lpstr>個人_所属</vt:lpstr>
      <vt:lpstr>個人種目ID1</vt:lpstr>
      <vt:lpstr>個人種目ID2</vt:lpstr>
      <vt:lpstr>個人種目ID3</vt:lpstr>
      <vt:lpstr>個人性別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岩渕司</dc:creator>
  <cp:lastModifiedBy>Administrator</cp:lastModifiedBy>
  <cp:lastPrinted>2022-07-12T11:29:30Z</cp:lastPrinted>
  <dcterms:created xsi:type="dcterms:W3CDTF">2014-05-27T03:06:04Z</dcterms:created>
  <dcterms:modified xsi:type="dcterms:W3CDTF">2022-07-12T11:32:56Z</dcterms:modified>
</cp:coreProperties>
</file>